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Stammdaten" sheetId="2" state="visible" r:id="rId4"/>
    <sheet name="Kostenerfassung" sheetId="3" state="visible" r:id="rId5"/>
    <sheet name="Abrechnung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<sst xmlns="http://schemas.openxmlformats.org/spreadsheetml/2006/main" count="136" uniqueCount="85">
  <si>
    <t xml:space="preserve">📋 NEBENKOSTENRECHNER – FREEBIE VERSION</t>
  </si>
  <si>
    <t xml:space="preserve">VermieterSmart.de | Für bis zu 5 Mieteinheiten</t>
  </si>
  <si>
    <t xml:space="preserve">SO NUTZT DU DIESEN RECHNER:</t>
  </si>
  <si>
    <t xml:space="preserve">1.</t>
  </si>
  <si>
    <t xml:space="preserve">Gehe zum Blatt 'Stammdaten' und trage deine Wohnungen ein (max. 5)</t>
  </si>
  <si>
    <t xml:space="preserve">2.</t>
  </si>
  <si>
    <t xml:space="preserve">Wechsle zum Blatt 'Kostenerfassung' und trage die Gesamtkosten ein</t>
  </si>
  <si>
    <t xml:space="preserve">3.</t>
  </si>
  <si>
    <t xml:space="preserve">Im Blatt 'Abrechnung' siehst du automatisch die Umlage pro Mieter</t>
  </si>
  <si>
    <t xml:space="preserve">4.</t>
  </si>
  <si>
    <t xml:space="preserve">Die Vorauszahlungen werden verrechnet → Nachzahlung oder Guthaben</t>
  </si>
  <si>
    <t xml:space="preserve">UMLAGESCHLÜSSEL:</t>
  </si>
  <si>
    <t xml:space="preserve">In dieser Version wird nach Wohnfläche (m²) umgelegt.</t>
  </si>
  <si>
    <t xml:space="preserve">Das ist der häufigste und einfachste Schlüssel.</t>
  </si>
  <si>
    <t xml:space="preserve">EINGABE-HINWEISE:</t>
  </si>
  <si>
    <t xml:space="preserve">• Blaue Zahlen = Hier trägst du deine Werte ein</t>
  </si>
  <si>
    <t xml:space="preserve">• Schwarze Zahlen = Werden automatisch berechnet (nicht überschreiben!)</t>
  </si>
  <si>
    <t xml:space="preserve">⚠️ RECHTLICHER HINWEIS:</t>
  </si>
  <si>
    <t xml:space="preserve">Dieses Template dient als Arbeitshilfe und ersetzt keine Rechtsberatung.</t>
  </si>
  <si>
    <t xml:space="preserve">Für rechtssichere Abrechnungen im Zweifelsfall einen Fachanwalt konsultieren.</t>
  </si>
  <si>
    <t xml:space="preserve">━━━━━━━━━━━━━━━━━━━━━━━━━━━━━━━━━━━━━━━━━━━━</t>
  </si>
  <si>
    <t xml:space="preserve">💡 Du brauchst mehr als 5 Einheiten, mehrere Umlageschlüssel</t>
  </si>
  <si>
    <t xml:space="preserve">   oder Heizkostenverteilung nach HeizKV?</t>
  </si>
  <si>
    <t xml:space="preserve">→ Premium-Version auf vermietersmart.de (bis 100 Einheiten)</t>
  </si>
  <si>
    <t xml:space="preserve">OBJEKT- UND MIETERDATEN</t>
  </si>
  <si>
    <t xml:space="preserve">OBJEKTDATEN</t>
  </si>
  <si>
    <t xml:space="preserve">Objektbezeichnung:</t>
  </si>
  <si>
    <t xml:space="preserve">Musterstraße 1</t>
  </si>
  <si>
    <t xml:space="preserve">Adresse:</t>
  </si>
  <si>
    <t xml:space="preserve">12345 Musterstadt</t>
  </si>
  <si>
    <t xml:space="preserve">Abrechnungszeitraum von:</t>
  </si>
  <si>
    <t xml:space="preserve">01.01.2025</t>
  </si>
  <si>
    <t xml:space="preserve">Abrechnungszeitraum bis:</t>
  </si>
  <si>
    <t xml:space="preserve">31.12.2025</t>
  </si>
  <si>
    <t xml:space="preserve">MIETERDATEN (max. 5 Einheiten)</t>
  </si>
  <si>
    <t xml:space="preserve">Nr.</t>
  </si>
  <si>
    <t xml:space="preserve">Mieter (Name)</t>
  </si>
  <si>
    <t xml:space="preserve">Wohnung / Lage</t>
  </si>
  <si>
    <t xml:space="preserve">Wohnfläche (m²)</t>
  </si>
  <si>
    <t xml:space="preserve">Vorauszahlung
(monatlich €)</t>
  </si>
  <si>
    <t xml:space="preserve">Vorauszahlung
(gesamt/Jahr €)</t>
  </si>
  <si>
    <t xml:space="preserve">Anteil an
Gesamtfläche</t>
  </si>
  <si>
    <t xml:space="preserve">Müller, Thomas</t>
  </si>
  <si>
    <t xml:space="preserve">EG links</t>
  </si>
  <si>
    <t xml:space="preserve">Schmidt, Anna</t>
  </si>
  <si>
    <t xml:space="preserve">EG rechts</t>
  </si>
  <si>
    <t xml:space="preserve">Weber, Familie</t>
  </si>
  <si>
    <t xml:space="preserve">1. OG links</t>
  </si>
  <si>
    <t xml:space="preserve">GESAMT</t>
  </si>
  <si>
    <t xml:space="preserve">100%</t>
  </si>
  <si>
    <t xml:space="preserve">💡</t>
  </si>
  <si>
    <t xml:space="preserve">Blaue Felder ausfüllen. Schwarze Felder werden automatisch berechnet.</t>
  </si>
  <si>
    <t xml:space="preserve">BETRIEBSKOSTEN – GESAMTBETRÄGE</t>
  </si>
  <si>
    <t xml:space="preserve">Trage hier die Gesamtkosten für den Abrechnungszeitraum ein. Alle Kosten werden nach Wohnfläche umgelegt.</t>
  </si>
  <si>
    <t xml:space="preserve">Kostenart</t>
  </si>
  <si>
    <t xml:space="preserve">Gesamtbetrag (€)</t>
  </si>
  <si>
    <t xml:space="preserve">Umlageschlüssel</t>
  </si>
  <si>
    <t xml:space="preserve">Umlagefähig?</t>
  </si>
  <si>
    <t xml:space="preserve">Grundsteuer</t>
  </si>
  <si>
    <t xml:space="preserve">Ja</t>
  </si>
  <si>
    <t xml:space="preserve">Wasserversorgung</t>
  </si>
  <si>
    <t xml:space="preserve">Entwässerung / Abwasser</t>
  </si>
  <si>
    <t xml:space="preserve">Heizung (ohne Warmwasser)</t>
  </si>
  <si>
    <t xml:space="preserve">Warmwasser</t>
  </si>
  <si>
    <t xml:space="preserve">Aufzug</t>
  </si>
  <si>
    <t xml:space="preserve">Straßenreinigung</t>
  </si>
  <si>
    <t xml:space="preserve">Müllabfuhr</t>
  </si>
  <si>
    <t xml:space="preserve">Gebäudereinigung / Hausflur</t>
  </si>
  <si>
    <t xml:space="preserve">Gartenpflege</t>
  </si>
  <si>
    <t xml:space="preserve">Beleuchtung (Allgemeinstrom)</t>
  </si>
  <si>
    <t xml:space="preserve">Schornsteinfeger</t>
  </si>
  <si>
    <t xml:space="preserve">Versicherungen (Gebäude)</t>
  </si>
  <si>
    <t xml:space="preserve">Hauswart / Hausmeister</t>
  </si>
  <si>
    <t xml:space="preserve">Gemeinschaftsantenne / Kabel</t>
  </si>
  <si>
    <t xml:space="preserve">Sonstige Betriebskosten</t>
  </si>
  <si>
    <t xml:space="preserve">GESAMTKOSTEN</t>
  </si>
  <si>
    <t xml:space="preserve">NEBENKOSTENABRECHNUNG – ERGEBNIS</t>
  </si>
  <si>
    <t xml:space="preserve">Automatisch berechnet aus Stammdaten und Kostenerfassung. Nicht manuell ändern!</t>
  </si>
  <si>
    <t xml:space="preserve">Kontrolle
(= Gesamtkosten)</t>
  </si>
  <si>
    <t xml:space="preserve">GESAMTKOSTEN (Anteil)</t>
  </si>
  <si>
    <t xml:space="preserve">Vorauszahlungen (gesamt)</t>
  </si>
  <si>
    <t xml:space="preserve">ERGEBNIS (Nachzahlung + / Guthaben −)</t>
  </si>
  <si>
    <t xml:space="preserve">Status</t>
  </si>
  <si>
    <t xml:space="preserve">━━━━━━━━━━━━━━━━━━━━━━━━━━━━━━━━━━━━━━━━━━━━━━━━━━━━━━━━━━━━━━━━━━</t>
  </si>
  <si>
    <t xml:space="preserve">💡 Premium-Version: Bis 100 Einheiten, alle Umlageschlüssel, Heizkostenverteilung → vermietersmart.de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</si>
</sst>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&quot; €&quot;"/>
    <numFmt numFmtId="167" formatCode="0.0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4A4A4A"/>
      <name val="Arial"/>
      <family val="0"/>
      <charset val="1"/>
    </font>
    <font>
      <b val="true"/>
      <sz val="16"/>
      <color rgb="FF1E293B"/>
      <name val="Arial"/>
      <family val="0"/>
      <charset val="1"/>
    </font>
    <font>
      <b val="true"/>
      <sz val="11"/>
      <color rgb="FF1E293B"/>
      <name val="Arial"/>
      <family val="0"/>
      <charset val="1"/>
    </font>
    <font>
      <sz val="11"/>
      <color rgb="FFE8793A"/>
      <name val="Arial"/>
      <family val="0"/>
      <charset val="1"/>
    </font>
    <font>
      <b val="true"/>
      <sz val="11"/>
      <color rgb="FFE8793A"/>
      <name val="Arial"/>
      <family val="0"/>
      <charset val="1"/>
    </font>
    <font>
      <b val="true"/>
      <sz val="13"/>
      <color rgb="FF1E293B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1A1A1A"/>
      <name val="Arial"/>
      <family val="0"/>
      <charset val="1"/>
    </font>
    <font>
      <sz val="9"/>
      <color rgb="FF6B7280"/>
      <name val="Arial"/>
      <family val="0"/>
      <charset val="1"/>
    </font>
    <font>
      <sz val="10"/>
      <color rgb="FF6B7280"/>
      <name val="Arial"/>
      <family val="0"/>
      <charset val="1"/>
    </font>
    <font>
      <sz val="10"/>
      <color rgb="FF6EBF8B"/>
      <name val="Arial"/>
      <family val="0"/>
      <charset val="1"/>
    </font>
    <font>
      <sz val="10"/>
      <color rgb="FFEF4444"/>
      <name val="Arial"/>
      <family val="0"/>
      <charset val="1"/>
    </font>
    <font>
      <b val="true"/>
      <sz val="12"/>
      <color rgb="FF1E293B"/>
      <name val="Arial"/>
      <family val="0"/>
      <charset val="1"/>
    </font>
    <font>
      <sz val="10"/>
      <color rgb="FF4A4A4A"/>
      <name val="Arial"/>
      <family val="0"/>
      <charset val="1"/>
    </font>
    <font>
      <sz val="9"/>
      <color rgb="FFD8DEE4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BF5FB"/>
        <bgColor rgb="FFF8F9FA"/>
      </patternFill>
    </fill>
    <fill>
      <patternFill patternType="solid">
        <fgColor rgb="FF1E293B"/>
        <bgColor rgb="FF1A1A1A"/>
      </patternFill>
    </fill>
    <fill>
      <patternFill patternType="solid">
        <fgColor rgb="FFF8F9FA"/>
        <bgColor rgb="FFFFFFFF"/>
      </patternFill>
    </fill>
    <fill>
      <patternFill patternType="solid">
        <fgColor rgb="FFFDF2EC"/>
        <bgColor rgb="FFF8F9F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8DEE4"/>
      </left>
      <right style="thin">
        <color rgb="FFD8DEE4"/>
      </right>
      <top style="thin">
        <color rgb="FFD8DEE4"/>
      </top>
      <bottom style="thin">
        <color rgb="FFD8DEE4"/>
      </bottom>
      <diagonal/>
    </border>
    <border diagonalUp="false" diagonalDown="false">
      <left style="thin">
        <color rgb="FFD8DEE4"/>
      </left>
      <right style="thin">
        <color rgb="FFD8DEE4"/>
      </right>
      <top style="medium">
        <color rgb="FF1E293B"/>
      </top>
      <bottom style="medium">
        <color rgb="FF1E293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F2EC"/>
      <rgbColor rgb="FFEBF5FB"/>
      <rgbColor rgb="FF660066"/>
      <rgbColor rgb="FFE8793A"/>
      <rgbColor rgb="FF0066CC"/>
      <rgbColor rgb="FFD8DE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9FA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B7280"/>
      <rgbColor rgb="FF6EBF8B"/>
      <rgbColor rgb="FF003366"/>
      <rgbColor rgb="FF339966"/>
      <rgbColor rgb="FF003300"/>
      <rgbColor rgb="FF1A1A1A"/>
      <rgbColor rgb="FF993300"/>
      <rgbColor rgb="FF993366"/>
      <rgbColor rgb="FF4A4A4A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793A"/>
    <pageSetUpPr fitToPage="false"/>
  </sheetPr>
  <dimension ref="A1:B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0"/>
  </cols>
  <sheetData>
    <row r="1" customFormat="false" ht="15" hidden="false" customHeight="false" outlineLevel="0" collapsed="false">
      <c r="A1" s="1"/>
      <c r="B1" s="1"/>
    </row>
    <row r="2" customFormat="false" ht="19.7" hidden="false" customHeight="false" outlineLevel="0" collapsed="false">
      <c r="A2" s="1"/>
      <c r="B2" s="2" t="s">
        <v>0</v>
      </c>
    </row>
    <row r="3" customFormat="false" ht="15" hidden="false" customHeight="false" outlineLevel="0" collapsed="false">
      <c r="A3" s="1"/>
      <c r="B3" s="1" t="s">
        <v>1</v>
      </c>
    </row>
    <row r="4" customFormat="false" ht="15" hidden="false" customHeight="false" outlineLevel="0" collapsed="false">
      <c r="A4" s="1"/>
      <c r="B4" s="1"/>
    </row>
    <row r="5" customFormat="false" ht="15" hidden="false" customHeight="false" outlineLevel="0" collapsed="false">
      <c r="A5" s="1"/>
      <c r="B5" s="3" t="s">
        <v>2</v>
      </c>
    </row>
    <row r="6" customFormat="false" ht="15" hidden="false" customHeight="false" outlineLevel="0" collapsed="false">
      <c r="A6" s="1"/>
      <c r="B6" s="1"/>
    </row>
    <row r="7" customFormat="false" ht="15" hidden="false" customHeight="false" outlineLevel="0" collapsed="false">
      <c r="A7" s="4" t="s">
        <v>3</v>
      </c>
      <c r="B7" s="1" t="s">
        <v>4</v>
      </c>
    </row>
    <row r="8" customFormat="false" ht="15" hidden="false" customHeight="false" outlineLevel="0" collapsed="false">
      <c r="A8" s="4" t="s">
        <v>5</v>
      </c>
      <c r="B8" s="1" t="s">
        <v>6</v>
      </c>
    </row>
    <row r="9" customFormat="false" ht="15" hidden="false" customHeight="false" outlineLevel="0" collapsed="false">
      <c r="A9" s="4" t="s">
        <v>7</v>
      </c>
      <c r="B9" s="1" t="s">
        <v>8</v>
      </c>
    </row>
    <row r="10" customFormat="false" ht="15" hidden="false" customHeight="false" outlineLevel="0" collapsed="false">
      <c r="A10" s="4" t="s">
        <v>9</v>
      </c>
      <c r="B10" s="1" t="s">
        <v>10</v>
      </c>
    </row>
    <row r="11" customFormat="false" ht="15" hidden="false" customHeight="false" outlineLevel="0" collapsed="false">
      <c r="A11" s="1"/>
      <c r="B11" s="1"/>
    </row>
    <row r="12" customFormat="false" ht="15" hidden="false" customHeight="false" outlineLevel="0" collapsed="false">
      <c r="A12" s="1"/>
      <c r="B12" s="3" t="s">
        <v>11</v>
      </c>
    </row>
    <row r="13" customFormat="false" ht="15" hidden="false" customHeight="false" outlineLevel="0" collapsed="false">
      <c r="A13" s="1"/>
      <c r="B13" s="1" t="s">
        <v>12</v>
      </c>
    </row>
    <row r="14" customFormat="false" ht="15" hidden="false" customHeight="false" outlineLevel="0" collapsed="false">
      <c r="A14" s="1"/>
      <c r="B14" s="1" t="s">
        <v>13</v>
      </c>
    </row>
    <row r="15" customFormat="false" ht="15" hidden="false" customHeight="false" outlineLevel="0" collapsed="false">
      <c r="A15" s="1"/>
      <c r="B15" s="1"/>
    </row>
    <row r="16" customFormat="false" ht="15" hidden="false" customHeight="false" outlineLevel="0" collapsed="false">
      <c r="A16" s="1"/>
      <c r="B16" s="3" t="s">
        <v>14</v>
      </c>
    </row>
    <row r="17" customFormat="false" ht="15" hidden="false" customHeight="false" outlineLevel="0" collapsed="false">
      <c r="A17" s="1"/>
      <c r="B17" s="1" t="s">
        <v>15</v>
      </c>
    </row>
    <row r="18" customFormat="false" ht="15" hidden="false" customHeight="false" outlineLevel="0" collapsed="false">
      <c r="A18" s="1"/>
      <c r="B18" s="1" t="s">
        <v>16</v>
      </c>
    </row>
    <row r="19" customFormat="false" ht="15" hidden="false" customHeight="false" outlineLevel="0" collapsed="false">
      <c r="A19" s="1"/>
      <c r="B19" s="1"/>
    </row>
    <row r="20" customFormat="false" ht="15" hidden="false" customHeight="false" outlineLevel="0" collapsed="false">
      <c r="A20" s="1"/>
      <c r="B20" s="3" t="s">
        <v>17</v>
      </c>
    </row>
    <row r="21" customFormat="false" ht="15" hidden="false" customHeight="false" outlineLevel="0" collapsed="false">
      <c r="A21" s="1"/>
      <c r="B21" s="1" t="s">
        <v>18</v>
      </c>
    </row>
    <row r="22" customFormat="false" ht="15" hidden="false" customHeight="false" outlineLevel="0" collapsed="false">
      <c r="A22" s="1"/>
      <c r="B22" s="1" t="s">
        <v>19</v>
      </c>
    </row>
    <row r="23" customFormat="false" ht="15" hidden="false" customHeight="false" outlineLevel="0" collapsed="false">
      <c r="A23" s="1"/>
      <c r="B23" s="1"/>
    </row>
    <row r="24" customFormat="false" ht="15" hidden="false" customHeight="false" outlineLevel="0" collapsed="false">
      <c r="A24" s="1"/>
      <c r="B24" s="1" t="s">
        <v>20</v>
      </c>
    </row>
    <row r="25" customFormat="false" ht="15" hidden="false" customHeight="false" outlineLevel="0" collapsed="false">
      <c r="A25" s="1"/>
      <c r="B25" s="1" t="s">
        <v>21</v>
      </c>
    </row>
    <row r="26" customFormat="false" ht="15" hidden="false" customHeight="false" outlineLevel="0" collapsed="false">
      <c r="A26" s="1"/>
      <c r="B26" s="1" t="s">
        <v>22</v>
      </c>
    </row>
    <row r="27" customFormat="false" ht="15" hidden="false" customHeight="false" outlineLevel="0" collapsed="false">
      <c r="A27" s="1"/>
      <c r="B27" s="1"/>
    </row>
    <row r="28" customFormat="false" ht="15" hidden="false" customHeight="false" outlineLevel="0" collapsed="false">
      <c r="A28" s="1"/>
      <c r="B28" s="5" t="s">
        <v>23</v>
      </c>
    </row>
    <row r="29" customFormat="false" ht="15" hidden="false" customHeight="false" outlineLevel="0" collapsed="false">
      <c r="A29" s="1"/>
      <c r="B29" s="1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true"/>
  </sheetPr>
  <dimension ref="A1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6" min="5" style="0" width="22"/>
    <col collapsed="false" customWidth="true" hidden="false" outlineLevel="0" max="7" min="7" style="0" width="20"/>
  </cols>
  <sheetData>
    <row r="1" customFormat="false" ht="34.5" hidden="false" customHeight="true" outlineLevel="0" collapsed="false">
      <c r="A1" s="6" t="s">
        <v>24</v>
      </c>
      <c r="B1" s="6"/>
      <c r="C1" s="6"/>
      <c r="D1" s="6"/>
      <c r="E1" s="6"/>
      <c r="F1" s="6"/>
      <c r="G1" s="6"/>
    </row>
    <row r="3" customFormat="false" ht="16.15" hidden="false" customHeight="false" outlineLevel="0" collapsed="false">
      <c r="A3" s="7" t="s">
        <v>25</v>
      </c>
      <c r="B3" s="7"/>
    </row>
    <row r="4" customFormat="false" ht="15" hidden="false" customHeight="false" outlineLevel="0" collapsed="false">
      <c r="A4" s="8" t="s">
        <v>26</v>
      </c>
      <c r="B4" s="8"/>
      <c r="C4" s="9" t="s">
        <v>27</v>
      </c>
    </row>
    <row r="5" customFormat="false" ht="15" hidden="false" customHeight="false" outlineLevel="0" collapsed="false">
      <c r="A5" s="8" t="s">
        <v>28</v>
      </c>
      <c r="B5" s="8"/>
      <c r="C5" s="9" t="s">
        <v>29</v>
      </c>
    </row>
    <row r="6" customFormat="false" ht="15" hidden="false" customHeight="false" outlineLevel="0" collapsed="false">
      <c r="A6" s="8" t="s">
        <v>30</v>
      </c>
      <c r="B6" s="8"/>
      <c r="C6" s="9" t="s">
        <v>31</v>
      </c>
    </row>
    <row r="7" customFormat="false" ht="15" hidden="false" customHeight="false" outlineLevel="0" collapsed="false">
      <c r="A7" s="8" t="s">
        <v>32</v>
      </c>
      <c r="B7" s="8"/>
      <c r="C7" s="9" t="s">
        <v>33</v>
      </c>
    </row>
    <row r="10" customFormat="false" ht="30" hidden="false" customHeight="true" outlineLevel="0" collapsed="false">
      <c r="A10" s="7" t="s">
        <v>34</v>
      </c>
      <c r="B10" s="7"/>
      <c r="C10" s="7"/>
      <c r="D10" s="7"/>
      <c r="E10" s="7"/>
      <c r="F10" s="7"/>
      <c r="G10" s="7"/>
    </row>
    <row r="11" customFormat="false" ht="39.75" hidden="false" customHeight="true" outlineLevel="0" collapsed="false">
      <c r="A11" s="10" t="s">
        <v>35</v>
      </c>
      <c r="B11" s="10" t="s">
        <v>36</v>
      </c>
      <c r="C11" s="10" t="s">
        <v>37</v>
      </c>
      <c r="D11" s="10" t="s">
        <v>38</v>
      </c>
      <c r="E11" s="10" t="s">
        <v>39</v>
      </c>
      <c r="F11" s="10" t="s">
        <v>40</v>
      </c>
      <c r="G11" s="10" t="s">
        <v>41</v>
      </c>
    </row>
    <row r="12" customFormat="false" ht="15" hidden="false" customHeight="false" outlineLevel="0" collapsed="false">
      <c r="A12" s="11" t="n">
        <v>1</v>
      </c>
      <c r="B12" s="9" t="s">
        <v>42</v>
      </c>
      <c r="C12" s="9" t="s">
        <v>43</v>
      </c>
      <c r="D12" s="12" t="n">
        <v>65</v>
      </c>
      <c r="E12" s="13" t="n">
        <v>180</v>
      </c>
      <c r="F12" s="14" t="n">
        <f aca="false">IF(E12="","",E12*12)</f>
        <v>2160</v>
      </c>
      <c r="G12" s="15" t="n">
        <f aca="false">IF(D12="","",D12/D17)</f>
        <v>0.276595744680851</v>
      </c>
    </row>
    <row r="13" customFormat="false" ht="15" hidden="false" customHeight="false" outlineLevel="0" collapsed="false">
      <c r="A13" s="11" t="n">
        <v>2</v>
      </c>
      <c r="B13" s="9" t="s">
        <v>44</v>
      </c>
      <c r="C13" s="9" t="s">
        <v>45</v>
      </c>
      <c r="D13" s="12" t="n">
        <v>78</v>
      </c>
      <c r="E13" s="13" t="n">
        <v>200</v>
      </c>
      <c r="F13" s="14" t="n">
        <f aca="false">IF(E13="","",E13*12)</f>
        <v>2400</v>
      </c>
      <c r="G13" s="15" t="n">
        <f aca="false">IF(D13="","",D13/D17)</f>
        <v>0.331914893617021</v>
      </c>
    </row>
    <row r="14" customFormat="false" ht="15" hidden="false" customHeight="false" outlineLevel="0" collapsed="false">
      <c r="A14" s="11" t="n">
        <v>3</v>
      </c>
      <c r="B14" s="9" t="s">
        <v>46</v>
      </c>
      <c r="C14" s="9" t="s">
        <v>47</v>
      </c>
      <c r="D14" s="12" t="n">
        <v>92</v>
      </c>
      <c r="E14" s="13" t="n">
        <v>250</v>
      </c>
      <c r="F14" s="14" t="n">
        <f aca="false">IF(E14="","",E14*12)</f>
        <v>3000</v>
      </c>
      <c r="G14" s="15" t="n">
        <f aca="false">IF(D14="","",D14/D17)</f>
        <v>0.391489361702128</v>
      </c>
    </row>
    <row r="15" customFormat="false" ht="15" hidden="false" customHeight="false" outlineLevel="0" collapsed="false">
      <c r="A15" s="11" t="n">
        <v>4</v>
      </c>
      <c r="B15" s="9"/>
      <c r="C15" s="9"/>
      <c r="D15" s="12"/>
      <c r="E15" s="13"/>
      <c r="F15" s="14" t="str">
        <f aca="false">IF(E15="","",E15*12)</f>
        <v/>
      </c>
      <c r="G15" s="15" t="str">
        <f aca="false">IF(D15="","",D15/D17)</f>
        <v/>
      </c>
    </row>
    <row r="16" customFormat="false" ht="15" hidden="false" customHeight="false" outlineLevel="0" collapsed="false">
      <c r="A16" s="11" t="n">
        <v>5</v>
      </c>
      <c r="B16" s="9"/>
      <c r="C16" s="9"/>
      <c r="D16" s="12"/>
      <c r="E16" s="13"/>
      <c r="F16" s="14" t="str">
        <f aca="false">IF(E16="","",E16*12)</f>
        <v/>
      </c>
      <c r="G16" s="15" t="str">
        <f aca="false">IF(D16="","",D16/D17)</f>
        <v/>
      </c>
    </row>
    <row r="17" customFormat="false" ht="15" hidden="false" customHeight="false" outlineLevel="0" collapsed="false">
      <c r="A17" s="16" t="s">
        <v>48</v>
      </c>
      <c r="B17" s="16"/>
      <c r="C17" s="16"/>
      <c r="D17" s="17" t="n">
        <f aca="false">SUM(D12:D16)</f>
        <v>235</v>
      </c>
      <c r="E17" s="18" t="n">
        <f aca="false">SUM(E12:E16)</f>
        <v>630</v>
      </c>
      <c r="F17" s="18" t="n">
        <f aca="false">SUM(F12:F16)</f>
        <v>7560</v>
      </c>
      <c r="G17" s="19" t="s">
        <v>49</v>
      </c>
    </row>
    <row r="19" customFormat="false" ht="15" hidden="false" customHeight="false" outlineLevel="0" collapsed="false">
      <c r="A19" s="20" t="s">
        <v>50</v>
      </c>
      <c r="B19" s="21" t="s">
        <v>51</v>
      </c>
      <c r="C19" s="21"/>
      <c r="D19" s="21"/>
      <c r="E19" s="21"/>
      <c r="F19" s="21"/>
      <c r="G19" s="21"/>
    </row>
  </sheetData>
  <mergeCells count="9">
    <mergeCell ref="A1:G1"/>
    <mergeCell ref="A3:B3"/>
    <mergeCell ref="A4:B4"/>
    <mergeCell ref="A5:B5"/>
    <mergeCell ref="A6:B6"/>
    <mergeCell ref="A7:B7"/>
    <mergeCell ref="A10:G10"/>
    <mergeCell ref="A17:C17"/>
    <mergeCell ref="B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793A"/>
    <pageSetUpPr fitToPage="tru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40"/>
    <col collapsed="false" customWidth="true" hidden="false" outlineLevel="0" max="3" min="3" style="0" width="22"/>
    <col collapsed="false" customWidth="true" hidden="false" outlineLevel="0" max="4" min="4" style="0" width="25"/>
    <col collapsed="false" customWidth="true" hidden="false" outlineLevel="0" max="5" min="5" style="0" width="20"/>
  </cols>
  <sheetData>
    <row r="1" customFormat="false" ht="34.5" hidden="false" customHeight="true" outlineLevel="0" collapsed="false">
      <c r="A1" s="22" t="s">
        <v>52</v>
      </c>
      <c r="B1" s="22"/>
      <c r="C1" s="22"/>
      <c r="D1" s="22"/>
      <c r="E1" s="22"/>
    </row>
    <row r="2" customFormat="false" ht="15" hidden="false" customHeight="false" outlineLevel="0" collapsed="false">
      <c r="A2" s="21" t="s">
        <v>53</v>
      </c>
      <c r="B2" s="21"/>
      <c r="C2" s="21"/>
      <c r="D2" s="21"/>
      <c r="E2" s="21"/>
    </row>
    <row r="4" customFormat="false" ht="15" hidden="false" customHeight="false" outlineLevel="0" collapsed="false">
      <c r="A4" s="10" t="s">
        <v>35</v>
      </c>
      <c r="B4" s="10" t="s">
        <v>54</v>
      </c>
      <c r="C4" s="10" t="s">
        <v>55</v>
      </c>
      <c r="D4" s="10" t="s">
        <v>56</v>
      </c>
      <c r="E4" s="10" t="s">
        <v>57</v>
      </c>
    </row>
    <row r="5" customFormat="false" ht="15" hidden="false" customHeight="false" outlineLevel="0" collapsed="false">
      <c r="A5" s="11" t="n">
        <v>1</v>
      </c>
      <c r="B5" s="23" t="s">
        <v>58</v>
      </c>
      <c r="C5" s="13" t="n">
        <v>850</v>
      </c>
      <c r="D5" s="24" t="s">
        <v>38</v>
      </c>
      <c r="E5" s="25" t="s">
        <v>59</v>
      </c>
    </row>
    <row r="6" customFormat="false" ht="15" hidden="false" customHeight="false" outlineLevel="0" collapsed="false">
      <c r="A6" s="11" t="n">
        <v>2</v>
      </c>
      <c r="B6" s="23" t="s">
        <v>60</v>
      </c>
      <c r="C6" s="13" t="n">
        <v>1200</v>
      </c>
      <c r="D6" s="24" t="s">
        <v>38</v>
      </c>
      <c r="E6" s="25" t="s">
        <v>59</v>
      </c>
    </row>
    <row r="7" customFormat="false" ht="15" hidden="false" customHeight="false" outlineLevel="0" collapsed="false">
      <c r="A7" s="11" t="n">
        <v>3</v>
      </c>
      <c r="B7" s="23" t="s">
        <v>61</v>
      </c>
      <c r="C7" s="13" t="n">
        <v>980</v>
      </c>
      <c r="D7" s="24" t="s">
        <v>38</v>
      </c>
      <c r="E7" s="25" t="s">
        <v>59</v>
      </c>
    </row>
    <row r="8" customFormat="false" ht="15" hidden="false" customHeight="false" outlineLevel="0" collapsed="false">
      <c r="A8" s="11" t="n">
        <v>4</v>
      </c>
      <c r="B8" s="23" t="s">
        <v>62</v>
      </c>
      <c r="C8" s="13" t="n">
        <v>3500</v>
      </c>
      <c r="D8" s="24" t="s">
        <v>38</v>
      </c>
      <c r="E8" s="25" t="s">
        <v>59</v>
      </c>
    </row>
    <row r="9" customFormat="false" ht="15" hidden="false" customHeight="false" outlineLevel="0" collapsed="false">
      <c r="A9" s="11" t="n">
        <v>5</v>
      </c>
      <c r="B9" s="23" t="s">
        <v>63</v>
      </c>
      <c r="C9" s="13" t="n">
        <v>800</v>
      </c>
      <c r="D9" s="24" t="s">
        <v>38</v>
      </c>
      <c r="E9" s="25" t="s">
        <v>59</v>
      </c>
    </row>
    <row r="10" customFormat="false" ht="15" hidden="false" customHeight="false" outlineLevel="0" collapsed="false">
      <c r="A10" s="11" t="n">
        <v>6</v>
      </c>
      <c r="B10" s="23" t="s">
        <v>64</v>
      </c>
      <c r="C10" s="13"/>
      <c r="D10" s="24" t="s">
        <v>38</v>
      </c>
      <c r="E10" s="25" t="s">
        <v>59</v>
      </c>
    </row>
    <row r="11" customFormat="false" ht="15" hidden="false" customHeight="false" outlineLevel="0" collapsed="false">
      <c r="A11" s="11" t="n">
        <v>7</v>
      </c>
      <c r="B11" s="23" t="s">
        <v>65</v>
      </c>
      <c r="C11" s="13" t="n">
        <v>320</v>
      </c>
      <c r="D11" s="24" t="s">
        <v>38</v>
      </c>
      <c r="E11" s="25" t="s">
        <v>59</v>
      </c>
    </row>
    <row r="12" customFormat="false" ht="15" hidden="false" customHeight="false" outlineLevel="0" collapsed="false">
      <c r="A12" s="11" t="n">
        <v>8</v>
      </c>
      <c r="B12" s="23" t="s">
        <v>66</v>
      </c>
      <c r="C12" s="13" t="n">
        <v>750</v>
      </c>
      <c r="D12" s="24" t="s">
        <v>38</v>
      </c>
      <c r="E12" s="25" t="s">
        <v>59</v>
      </c>
    </row>
    <row r="13" customFormat="false" ht="15" hidden="false" customHeight="false" outlineLevel="0" collapsed="false">
      <c r="A13" s="11" t="n">
        <v>9</v>
      </c>
      <c r="B13" s="23" t="s">
        <v>67</v>
      </c>
      <c r="C13" s="13" t="n">
        <v>480</v>
      </c>
      <c r="D13" s="24" t="s">
        <v>38</v>
      </c>
      <c r="E13" s="25" t="s">
        <v>59</v>
      </c>
    </row>
    <row r="14" customFormat="false" ht="15" hidden="false" customHeight="false" outlineLevel="0" collapsed="false">
      <c r="A14" s="11" t="n">
        <v>10</v>
      </c>
      <c r="B14" s="23" t="s">
        <v>68</v>
      </c>
      <c r="C14" s="13" t="n">
        <v>360</v>
      </c>
      <c r="D14" s="24" t="s">
        <v>38</v>
      </c>
      <c r="E14" s="25" t="s">
        <v>59</v>
      </c>
    </row>
    <row r="15" customFormat="false" ht="15" hidden="false" customHeight="false" outlineLevel="0" collapsed="false">
      <c r="A15" s="11" t="n">
        <v>11</v>
      </c>
      <c r="B15" s="23" t="s">
        <v>69</v>
      </c>
      <c r="C15" s="13" t="n">
        <v>280</v>
      </c>
      <c r="D15" s="24" t="s">
        <v>38</v>
      </c>
      <c r="E15" s="25" t="s">
        <v>59</v>
      </c>
    </row>
    <row r="16" customFormat="false" ht="15" hidden="false" customHeight="false" outlineLevel="0" collapsed="false">
      <c r="A16" s="11" t="n">
        <v>12</v>
      </c>
      <c r="B16" s="23" t="s">
        <v>70</v>
      </c>
      <c r="C16" s="13" t="n">
        <v>150</v>
      </c>
      <c r="D16" s="24" t="s">
        <v>38</v>
      </c>
      <c r="E16" s="25" t="s">
        <v>59</v>
      </c>
    </row>
    <row r="17" customFormat="false" ht="15" hidden="false" customHeight="false" outlineLevel="0" collapsed="false">
      <c r="A17" s="11" t="n">
        <v>13</v>
      </c>
      <c r="B17" s="23" t="s">
        <v>71</v>
      </c>
      <c r="C17" s="13" t="n">
        <v>1100</v>
      </c>
      <c r="D17" s="24" t="s">
        <v>38</v>
      </c>
      <c r="E17" s="25" t="s">
        <v>59</v>
      </c>
    </row>
    <row r="18" customFormat="false" ht="15" hidden="false" customHeight="false" outlineLevel="0" collapsed="false">
      <c r="A18" s="11" t="n">
        <v>14</v>
      </c>
      <c r="B18" s="23" t="s">
        <v>72</v>
      </c>
      <c r="C18" s="13"/>
      <c r="D18" s="24" t="s">
        <v>38</v>
      </c>
      <c r="E18" s="25" t="s">
        <v>59</v>
      </c>
    </row>
    <row r="19" customFormat="false" ht="15" hidden="false" customHeight="false" outlineLevel="0" collapsed="false">
      <c r="A19" s="11" t="n">
        <v>15</v>
      </c>
      <c r="B19" s="23" t="s">
        <v>73</v>
      </c>
      <c r="C19" s="13"/>
      <c r="D19" s="24" t="s">
        <v>38</v>
      </c>
      <c r="E19" s="25" t="s">
        <v>59</v>
      </c>
    </row>
    <row r="20" customFormat="false" ht="15" hidden="false" customHeight="false" outlineLevel="0" collapsed="false">
      <c r="A20" s="11" t="n">
        <v>16</v>
      </c>
      <c r="B20" s="23" t="s">
        <v>74</v>
      </c>
      <c r="C20" s="13"/>
      <c r="D20" s="24" t="s">
        <v>38</v>
      </c>
      <c r="E20" s="25" t="s">
        <v>59</v>
      </c>
    </row>
    <row r="21" customFormat="false" ht="15" hidden="false" customHeight="false" outlineLevel="0" collapsed="false">
      <c r="A21" s="16" t="s">
        <v>75</v>
      </c>
      <c r="B21" s="16"/>
      <c r="C21" s="18" t="n">
        <f aca="false">SUM(C5:C20)</f>
        <v>10770</v>
      </c>
      <c r="D21" s="26"/>
      <c r="E21" s="26"/>
    </row>
  </sheetData>
  <mergeCells count="3">
    <mergeCell ref="A1:E1"/>
    <mergeCell ref="A2:E2"/>
    <mergeCell ref="A21:B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EBF8B"/>
    <pageSetUpPr fitToPage="tru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5"/>
    <col collapsed="false" customWidth="true" hidden="false" outlineLevel="0" max="8" min="3" style="0" width="20"/>
  </cols>
  <sheetData>
    <row r="1" customFormat="false" ht="34.5" hidden="false" customHeight="true" outlineLevel="0" collapsed="false">
      <c r="A1" s="22" t="s">
        <v>76</v>
      </c>
      <c r="B1" s="22"/>
      <c r="C1" s="22"/>
      <c r="D1" s="22"/>
      <c r="E1" s="22"/>
      <c r="F1" s="22"/>
      <c r="G1" s="22"/>
      <c r="H1" s="22"/>
    </row>
    <row r="2" customFormat="false" ht="15" hidden="false" customHeight="false" outlineLevel="0" collapsed="false">
      <c r="A2" s="27" t="s">
        <v>77</v>
      </c>
      <c r="B2" s="27"/>
      <c r="C2" s="27"/>
      <c r="D2" s="27"/>
      <c r="E2" s="27"/>
      <c r="F2" s="27"/>
      <c r="G2" s="27"/>
      <c r="H2" s="27"/>
    </row>
    <row r="4" customFormat="false" ht="39.75" hidden="false" customHeight="true" outlineLevel="0" collapsed="false">
      <c r="A4" s="10" t="s">
        <v>35</v>
      </c>
      <c r="B4" s="10" t="s">
        <v>54</v>
      </c>
      <c r="C4" s="10" t="str">
        <f aca="false">IF(Stammdaten!B12="","—",Stammdaten!B12)</f>
        <v>Müller, Thomas</v>
      </c>
      <c r="D4" s="10" t="str">
        <f aca="false">IF(Stammdaten!B13="","—",Stammdaten!B13)</f>
        <v>Schmidt, Anna</v>
      </c>
      <c r="E4" s="10" t="str">
        <f aca="false">IF(Stammdaten!B14="","—",Stammdaten!B14)</f>
        <v>Weber, Familie</v>
      </c>
      <c r="F4" s="10" t="str">
        <f aca="false">IF(Stammdaten!B15="","—",Stammdaten!B15)</f>
        <v>—</v>
      </c>
      <c r="G4" s="10" t="str">
        <f aca="false">IF(Stammdaten!B16="","—",Stammdaten!B16)</f>
        <v>—</v>
      </c>
      <c r="H4" s="10" t="s">
        <v>78</v>
      </c>
    </row>
    <row r="5" customFormat="false" ht="15" hidden="false" customHeight="false" outlineLevel="0" collapsed="false">
      <c r="A5" s="28" t="n">
        <v>1</v>
      </c>
      <c r="B5" s="29" t="s">
        <v>58</v>
      </c>
      <c r="C5" s="30" t="n">
        <f aca="false">IF(OR(Stammdaten!B12="",Kostenerfassung!C5="",Stammdaten!D12=""),0,Kostenerfassung!C5*Stammdaten!D12/Stammdaten!D17)</f>
        <v>235.106382978723</v>
      </c>
      <c r="D5" s="30" t="n">
        <f aca="false">IF(OR(Stammdaten!B13="",Kostenerfassung!C5="",Stammdaten!D13=""),0,Kostenerfassung!C5*Stammdaten!D13/Stammdaten!D17)</f>
        <v>282.127659574468</v>
      </c>
      <c r="E5" s="30" t="n">
        <f aca="false">IF(OR(Stammdaten!B14="",Kostenerfassung!C5="",Stammdaten!D14=""),0,Kostenerfassung!C5*Stammdaten!D14/Stammdaten!D17)</f>
        <v>332.765957446809</v>
      </c>
      <c r="F5" s="30" t="n">
        <f aca="false">IF(OR(Stammdaten!B15="",Kostenerfassung!C5="",Stammdaten!D15=""),0,Kostenerfassung!C5*Stammdaten!D15/Stammdaten!D17)</f>
        <v>0</v>
      </c>
      <c r="G5" s="30" t="n">
        <f aca="false">IF(OR(Stammdaten!B16="",Kostenerfassung!C5="",Stammdaten!D16=""),0,Kostenerfassung!C5*Stammdaten!D16/Stammdaten!D17)</f>
        <v>0</v>
      </c>
      <c r="H5" s="31" t="n">
        <f aca="false">SUM(C5:G5)</f>
        <v>850</v>
      </c>
    </row>
    <row r="6" customFormat="false" ht="15" hidden="false" customHeight="false" outlineLevel="0" collapsed="false">
      <c r="A6" s="11" t="n">
        <v>2</v>
      </c>
      <c r="B6" s="23" t="s">
        <v>60</v>
      </c>
      <c r="C6" s="14" t="n">
        <f aca="false">IF(OR(Stammdaten!B12="",Kostenerfassung!C6="",Stammdaten!D12=""),0,Kostenerfassung!C6*Stammdaten!D12/Stammdaten!D17)</f>
        <v>331.914893617021</v>
      </c>
      <c r="D6" s="14" t="n">
        <f aca="false">IF(OR(Stammdaten!B13="",Kostenerfassung!C6="",Stammdaten!D13=""),0,Kostenerfassung!C6*Stammdaten!D13/Stammdaten!D17)</f>
        <v>398.297872340426</v>
      </c>
      <c r="E6" s="14" t="n">
        <f aca="false">IF(OR(Stammdaten!B14="",Kostenerfassung!C6="",Stammdaten!D14=""),0,Kostenerfassung!C6*Stammdaten!D14/Stammdaten!D17)</f>
        <v>469.787234042553</v>
      </c>
      <c r="F6" s="14" t="n">
        <f aca="false">IF(OR(Stammdaten!B15="",Kostenerfassung!C6="",Stammdaten!D15=""),0,Kostenerfassung!C6*Stammdaten!D15/Stammdaten!D17)</f>
        <v>0</v>
      </c>
      <c r="G6" s="14" t="n">
        <f aca="false">IF(OR(Stammdaten!B16="",Kostenerfassung!C6="",Stammdaten!D16=""),0,Kostenerfassung!C6*Stammdaten!D16/Stammdaten!D17)</f>
        <v>0</v>
      </c>
      <c r="H6" s="32" t="n">
        <f aca="false">SUM(C6:G6)</f>
        <v>1200</v>
      </c>
    </row>
    <row r="7" customFormat="false" ht="15" hidden="false" customHeight="false" outlineLevel="0" collapsed="false">
      <c r="A7" s="28" t="n">
        <v>3</v>
      </c>
      <c r="B7" s="29" t="s">
        <v>61</v>
      </c>
      <c r="C7" s="30" t="n">
        <f aca="false">IF(OR(Stammdaten!B12="",Kostenerfassung!C7="",Stammdaten!D12=""),0,Kostenerfassung!C7*Stammdaten!D12/Stammdaten!D17)</f>
        <v>271.063829787234</v>
      </c>
      <c r="D7" s="30" t="n">
        <f aca="false">IF(OR(Stammdaten!B13="",Kostenerfassung!C7="",Stammdaten!D13=""),0,Kostenerfassung!C7*Stammdaten!D13/Stammdaten!D17)</f>
        <v>325.276595744681</v>
      </c>
      <c r="E7" s="30" t="n">
        <f aca="false">IF(OR(Stammdaten!B14="",Kostenerfassung!C7="",Stammdaten!D14=""),0,Kostenerfassung!C7*Stammdaten!D14/Stammdaten!D17)</f>
        <v>383.659574468085</v>
      </c>
      <c r="F7" s="30" t="n">
        <f aca="false">IF(OR(Stammdaten!B15="",Kostenerfassung!C7="",Stammdaten!D15=""),0,Kostenerfassung!C7*Stammdaten!D15/Stammdaten!D17)</f>
        <v>0</v>
      </c>
      <c r="G7" s="30" t="n">
        <f aca="false">IF(OR(Stammdaten!B16="",Kostenerfassung!C7="",Stammdaten!D16=""),0,Kostenerfassung!C7*Stammdaten!D16/Stammdaten!D17)</f>
        <v>0</v>
      </c>
      <c r="H7" s="31" t="n">
        <f aca="false">SUM(C7:G7)</f>
        <v>980</v>
      </c>
    </row>
    <row r="8" customFormat="false" ht="15" hidden="false" customHeight="false" outlineLevel="0" collapsed="false">
      <c r="A8" s="11" t="n">
        <v>4</v>
      </c>
      <c r="B8" s="23" t="s">
        <v>62</v>
      </c>
      <c r="C8" s="14" t="n">
        <f aca="false">IF(OR(Stammdaten!B12="",Kostenerfassung!C8="",Stammdaten!D12=""),0,Kostenerfassung!C8*Stammdaten!D12/Stammdaten!D17)</f>
        <v>968.085106382979</v>
      </c>
      <c r="D8" s="14" t="n">
        <f aca="false">IF(OR(Stammdaten!B13="",Kostenerfassung!C8="",Stammdaten!D13=""),0,Kostenerfassung!C8*Stammdaten!D13/Stammdaten!D17)</f>
        <v>1161.70212765957</v>
      </c>
      <c r="E8" s="14" t="n">
        <f aca="false">IF(OR(Stammdaten!B14="",Kostenerfassung!C8="",Stammdaten!D14=""),0,Kostenerfassung!C8*Stammdaten!D14/Stammdaten!D17)</f>
        <v>1370.21276595745</v>
      </c>
      <c r="F8" s="14" t="n">
        <f aca="false">IF(OR(Stammdaten!B15="",Kostenerfassung!C8="",Stammdaten!D15=""),0,Kostenerfassung!C8*Stammdaten!D15/Stammdaten!D17)</f>
        <v>0</v>
      </c>
      <c r="G8" s="14" t="n">
        <f aca="false">IF(OR(Stammdaten!B16="",Kostenerfassung!C8="",Stammdaten!D16=""),0,Kostenerfassung!C8*Stammdaten!D16/Stammdaten!D17)</f>
        <v>0</v>
      </c>
      <c r="H8" s="32" t="n">
        <f aca="false">SUM(C8:G8)</f>
        <v>3500</v>
      </c>
    </row>
    <row r="9" customFormat="false" ht="15" hidden="false" customHeight="false" outlineLevel="0" collapsed="false">
      <c r="A9" s="28" t="n">
        <v>5</v>
      </c>
      <c r="B9" s="29" t="s">
        <v>63</v>
      </c>
      <c r="C9" s="30" t="n">
        <f aca="false">IF(OR(Stammdaten!B12="",Kostenerfassung!C9="",Stammdaten!D12=""),0,Kostenerfassung!C9*Stammdaten!D12/Stammdaten!D17)</f>
        <v>221.276595744681</v>
      </c>
      <c r="D9" s="30" t="n">
        <f aca="false">IF(OR(Stammdaten!B13="",Kostenerfassung!C9="",Stammdaten!D13=""),0,Kostenerfassung!C9*Stammdaten!D13/Stammdaten!D17)</f>
        <v>265.531914893617</v>
      </c>
      <c r="E9" s="30" t="n">
        <f aca="false">IF(OR(Stammdaten!B14="",Kostenerfassung!C9="",Stammdaten!D14=""),0,Kostenerfassung!C9*Stammdaten!D14/Stammdaten!D17)</f>
        <v>313.191489361702</v>
      </c>
      <c r="F9" s="30" t="n">
        <f aca="false">IF(OR(Stammdaten!B15="",Kostenerfassung!C9="",Stammdaten!D15=""),0,Kostenerfassung!C9*Stammdaten!D15/Stammdaten!D17)</f>
        <v>0</v>
      </c>
      <c r="G9" s="30" t="n">
        <f aca="false">IF(OR(Stammdaten!B16="",Kostenerfassung!C9="",Stammdaten!D16=""),0,Kostenerfassung!C9*Stammdaten!D16/Stammdaten!D17)</f>
        <v>0</v>
      </c>
      <c r="H9" s="31" t="n">
        <f aca="false">SUM(C9:G9)</f>
        <v>800</v>
      </c>
    </row>
    <row r="10" customFormat="false" ht="15" hidden="false" customHeight="false" outlineLevel="0" collapsed="false">
      <c r="A10" s="11" t="n">
        <v>6</v>
      </c>
      <c r="B10" s="23" t="s">
        <v>64</v>
      </c>
      <c r="C10" s="14" t="n">
        <f aca="false">IF(OR(Stammdaten!B12="",Kostenerfassung!C10="",Stammdaten!D12=""),0,Kostenerfassung!C10*Stammdaten!D12/Stammdaten!D17)</f>
        <v>0</v>
      </c>
      <c r="D10" s="14" t="n">
        <f aca="false">IF(OR(Stammdaten!B13="",Kostenerfassung!C10="",Stammdaten!D13=""),0,Kostenerfassung!C10*Stammdaten!D13/Stammdaten!D17)</f>
        <v>0</v>
      </c>
      <c r="E10" s="14" t="n">
        <f aca="false">IF(OR(Stammdaten!B14="",Kostenerfassung!C10="",Stammdaten!D14=""),0,Kostenerfassung!C10*Stammdaten!D14/Stammdaten!D17)</f>
        <v>0</v>
      </c>
      <c r="F10" s="14" t="n">
        <f aca="false">IF(OR(Stammdaten!B15="",Kostenerfassung!C10="",Stammdaten!D15=""),0,Kostenerfassung!C10*Stammdaten!D15/Stammdaten!D17)</f>
        <v>0</v>
      </c>
      <c r="G10" s="14" t="n">
        <f aca="false">IF(OR(Stammdaten!B16="",Kostenerfassung!C10="",Stammdaten!D16=""),0,Kostenerfassung!C10*Stammdaten!D16/Stammdaten!D17)</f>
        <v>0</v>
      </c>
      <c r="H10" s="32" t="n">
        <f aca="false">SUM(C10:G10)</f>
        <v>0</v>
      </c>
    </row>
    <row r="11" customFormat="false" ht="15" hidden="false" customHeight="false" outlineLevel="0" collapsed="false">
      <c r="A11" s="28" t="n">
        <v>7</v>
      </c>
      <c r="B11" s="29" t="s">
        <v>65</v>
      </c>
      <c r="C11" s="30" t="n">
        <f aca="false">IF(OR(Stammdaten!B12="",Kostenerfassung!C11="",Stammdaten!D12=""),0,Kostenerfassung!C11*Stammdaten!D12/Stammdaten!D17)</f>
        <v>88.5106382978724</v>
      </c>
      <c r="D11" s="30" t="n">
        <f aca="false">IF(OR(Stammdaten!B13="",Kostenerfassung!C11="",Stammdaten!D13=""),0,Kostenerfassung!C11*Stammdaten!D13/Stammdaten!D17)</f>
        <v>106.212765957447</v>
      </c>
      <c r="E11" s="30" t="n">
        <f aca="false">IF(OR(Stammdaten!B14="",Kostenerfassung!C11="",Stammdaten!D14=""),0,Kostenerfassung!C11*Stammdaten!D14/Stammdaten!D17)</f>
        <v>125.276595744681</v>
      </c>
      <c r="F11" s="30" t="n">
        <f aca="false">IF(OR(Stammdaten!B15="",Kostenerfassung!C11="",Stammdaten!D15=""),0,Kostenerfassung!C11*Stammdaten!D15/Stammdaten!D17)</f>
        <v>0</v>
      </c>
      <c r="G11" s="30" t="n">
        <f aca="false">IF(OR(Stammdaten!B16="",Kostenerfassung!C11="",Stammdaten!D16=""),0,Kostenerfassung!C11*Stammdaten!D16/Stammdaten!D17)</f>
        <v>0</v>
      </c>
      <c r="H11" s="31" t="n">
        <f aca="false">SUM(C11:G11)</f>
        <v>320</v>
      </c>
    </row>
    <row r="12" customFormat="false" ht="15" hidden="false" customHeight="false" outlineLevel="0" collapsed="false">
      <c r="A12" s="11" t="n">
        <v>8</v>
      </c>
      <c r="B12" s="23" t="s">
        <v>66</v>
      </c>
      <c r="C12" s="14" t="n">
        <f aca="false">IF(OR(Stammdaten!B12="",Kostenerfassung!C12="",Stammdaten!D12=""),0,Kostenerfassung!C12*Stammdaten!D12/Stammdaten!D17)</f>
        <v>207.446808510638</v>
      </c>
      <c r="D12" s="14" t="n">
        <f aca="false">IF(OR(Stammdaten!B13="",Kostenerfassung!C12="",Stammdaten!D13=""),0,Kostenerfassung!C12*Stammdaten!D13/Stammdaten!D17)</f>
        <v>248.936170212766</v>
      </c>
      <c r="E12" s="14" t="n">
        <f aca="false">IF(OR(Stammdaten!B14="",Kostenerfassung!C12="",Stammdaten!D14=""),0,Kostenerfassung!C12*Stammdaten!D14/Stammdaten!D17)</f>
        <v>293.617021276596</v>
      </c>
      <c r="F12" s="14" t="n">
        <f aca="false">IF(OR(Stammdaten!B15="",Kostenerfassung!C12="",Stammdaten!D15=""),0,Kostenerfassung!C12*Stammdaten!D15/Stammdaten!D17)</f>
        <v>0</v>
      </c>
      <c r="G12" s="14" t="n">
        <f aca="false">IF(OR(Stammdaten!B16="",Kostenerfassung!C12="",Stammdaten!D16=""),0,Kostenerfassung!C12*Stammdaten!D16/Stammdaten!D17)</f>
        <v>0</v>
      </c>
      <c r="H12" s="32" t="n">
        <f aca="false">SUM(C12:G12)</f>
        <v>750</v>
      </c>
    </row>
    <row r="13" customFormat="false" ht="15" hidden="false" customHeight="false" outlineLevel="0" collapsed="false">
      <c r="A13" s="28" t="n">
        <v>9</v>
      </c>
      <c r="B13" s="29" t="s">
        <v>67</v>
      </c>
      <c r="C13" s="30" t="n">
        <f aca="false">IF(OR(Stammdaten!B12="",Kostenerfassung!C13="",Stammdaten!D12=""),0,Kostenerfassung!C13*Stammdaten!D12/Stammdaten!D17)</f>
        <v>132.765957446809</v>
      </c>
      <c r="D13" s="30" t="n">
        <f aca="false">IF(OR(Stammdaten!B13="",Kostenerfassung!C13="",Stammdaten!D13=""),0,Kostenerfassung!C13*Stammdaten!D13/Stammdaten!D17)</f>
        <v>159.31914893617</v>
      </c>
      <c r="E13" s="30" t="n">
        <f aca="false">IF(OR(Stammdaten!B14="",Kostenerfassung!C13="",Stammdaten!D14=""),0,Kostenerfassung!C13*Stammdaten!D14/Stammdaten!D17)</f>
        <v>187.914893617021</v>
      </c>
      <c r="F13" s="30" t="n">
        <f aca="false">IF(OR(Stammdaten!B15="",Kostenerfassung!C13="",Stammdaten!D15=""),0,Kostenerfassung!C13*Stammdaten!D15/Stammdaten!D17)</f>
        <v>0</v>
      </c>
      <c r="G13" s="30" t="n">
        <f aca="false">IF(OR(Stammdaten!B16="",Kostenerfassung!C13="",Stammdaten!D16=""),0,Kostenerfassung!C13*Stammdaten!D16/Stammdaten!D17)</f>
        <v>0</v>
      </c>
      <c r="H13" s="31" t="n">
        <f aca="false">SUM(C13:G13)</f>
        <v>480</v>
      </c>
    </row>
    <row r="14" customFormat="false" ht="15" hidden="false" customHeight="false" outlineLevel="0" collapsed="false">
      <c r="A14" s="11" t="n">
        <v>10</v>
      </c>
      <c r="B14" s="23" t="s">
        <v>68</v>
      </c>
      <c r="C14" s="14" t="n">
        <f aca="false">IF(OR(Stammdaten!B12="",Kostenerfassung!C14="",Stammdaten!D12=""),0,Kostenerfassung!C14*Stammdaten!D12/Stammdaten!D17)</f>
        <v>99.5744680851064</v>
      </c>
      <c r="D14" s="14" t="n">
        <f aca="false">IF(OR(Stammdaten!B13="",Kostenerfassung!C14="",Stammdaten!D13=""),0,Kostenerfassung!C14*Stammdaten!D13/Stammdaten!D17)</f>
        <v>119.489361702128</v>
      </c>
      <c r="E14" s="14" t="n">
        <f aca="false">IF(OR(Stammdaten!B14="",Kostenerfassung!C14="",Stammdaten!D14=""),0,Kostenerfassung!C14*Stammdaten!D14/Stammdaten!D17)</f>
        <v>140.936170212766</v>
      </c>
      <c r="F14" s="14" t="n">
        <f aca="false">IF(OR(Stammdaten!B15="",Kostenerfassung!C14="",Stammdaten!D15=""),0,Kostenerfassung!C14*Stammdaten!D15/Stammdaten!D17)</f>
        <v>0</v>
      </c>
      <c r="G14" s="14" t="n">
        <f aca="false">IF(OR(Stammdaten!B16="",Kostenerfassung!C14="",Stammdaten!D16=""),0,Kostenerfassung!C14*Stammdaten!D16/Stammdaten!D17)</f>
        <v>0</v>
      </c>
      <c r="H14" s="32" t="n">
        <f aca="false">SUM(C14:G14)</f>
        <v>360</v>
      </c>
    </row>
    <row r="15" customFormat="false" ht="15" hidden="false" customHeight="false" outlineLevel="0" collapsed="false">
      <c r="A15" s="28" t="n">
        <v>11</v>
      </c>
      <c r="B15" s="29" t="s">
        <v>69</v>
      </c>
      <c r="C15" s="30" t="n">
        <f aca="false">IF(OR(Stammdaten!B12="",Kostenerfassung!C15="",Stammdaten!D12=""),0,Kostenerfassung!C15*Stammdaten!D12/Stammdaten!D17)</f>
        <v>77.4468085106383</v>
      </c>
      <c r="D15" s="30" t="n">
        <f aca="false">IF(OR(Stammdaten!B13="",Kostenerfassung!C15="",Stammdaten!D13=""),0,Kostenerfassung!C15*Stammdaten!D13/Stammdaten!D17)</f>
        <v>92.936170212766</v>
      </c>
      <c r="E15" s="30" t="n">
        <f aca="false">IF(OR(Stammdaten!B14="",Kostenerfassung!C15="",Stammdaten!D14=""),0,Kostenerfassung!C15*Stammdaten!D14/Stammdaten!D17)</f>
        <v>109.617021276596</v>
      </c>
      <c r="F15" s="30" t="n">
        <f aca="false">IF(OR(Stammdaten!B15="",Kostenerfassung!C15="",Stammdaten!D15=""),0,Kostenerfassung!C15*Stammdaten!D15/Stammdaten!D17)</f>
        <v>0</v>
      </c>
      <c r="G15" s="30" t="n">
        <f aca="false">IF(OR(Stammdaten!B16="",Kostenerfassung!C15="",Stammdaten!D16=""),0,Kostenerfassung!C15*Stammdaten!D16/Stammdaten!D17)</f>
        <v>0</v>
      </c>
      <c r="H15" s="31" t="n">
        <f aca="false">SUM(C15:G15)</f>
        <v>280</v>
      </c>
    </row>
    <row r="16" customFormat="false" ht="15" hidden="false" customHeight="false" outlineLevel="0" collapsed="false">
      <c r="A16" s="11" t="n">
        <v>12</v>
      </c>
      <c r="B16" s="23" t="s">
        <v>70</v>
      </c>
      <c r="C16" s="14" t="n">
        <f aca="false">IF(OR(Stammdaten!B12="",Kostenerfassung!C16="",Stammdaten!D12=""),0,Kostenerfassung!C16*Stammdaten!D12/Stammdaten!D17)</f>
        <v>41.4893617021277</v>
      </c>
      <c r="D16" s="14" t="n">
        <f aca="false">IF(OR(Stammdaten!B13="",Kostenerfassung!C16="",Stammdaten!D13=""),0,Kostenerfassung!C16*Stammdaten!D13/Stammdaten!D17)</f>
        <v>49.7872340425532</v>
      </c>
      <c r="E16" s="14" t="n">
        <f aca="false">IF(OR(Stammdaten!B14="",Kostenerfassung!C16="",Stammdaten!D14=""),0,Kostenerfassung!C16*Stammdaten!D14/Stammdaten!D17)</f>
        <v>58.7234042553191</v>
      </c>
      <c r="F16" s="14" t="n">
        <f aca="false">IF(OR(Stammdaten!B15="",Kostenerfassung!C16="",Stammdaten!D15=""),0,Kostenerfassung!C16*Stammdaten!D15/Stammdaten!D17)</f>
        <v>0</v>
      </c>
      <c r="G16" s="14" t="n">
        <f aca="false">IF(OR(Stammdaten!B16="",Kostenerfassung!C16="",Stammdaten!D16=""),0,Kostenerfassung!C16*Stammdaten!D16/Stammdaten!D17)</f>
        <v>0</v>
      </c>
      <c r="H16" s="32" t="n">
        <f aca="false">SUM(C16:G16)</f>
        <v>150</v>
      </c>
    </row>
    <row r="17" customFormat="false" ht="15" hidden="false" customHeight="false" outlineLevel="0" collapsed="false">
      <c r="A17" s="28" t="n">
        <v>13</v>
      </c>
      <c r="B17" s="29" t="s">
        <v>71</v>
      </c>
      <c r="C17" s="30" t="n">
        <f aca="false">IF(OR(Stammdaten!B12="",Kostenerfassung!C17="",Stammdaten!D12=""),0,Kostenerfassung!C17*Stammdaten!D12/Stammdaten!D17)</f>
        <v>304.255319148936</v>
      </c>
      <c r="D17" s="30" t="n">
        <f aca="false">IF(OR(Stammdaten!B13="",Kostenerfassung!C17="",Stammdaten!D13=""),0,Kostenerfassung!C17*Stammdaten!D13/Stammdaten!D17)</f>
        <v>365.106382978723</v>
      </c>
      <c r="E17" s="30" t="n">
        <f aca="false">IF(OR(Stammdaten!B14="",Kostenerfassung!C17="",Stammdaten!D14=""),0,Kostenerfassung!C17*Stammdaten!D14/Stammdaten!D17)</f>
        <v>430.63829787234</v>
      </c>
      <c r="F17" s="30" t="n">
        <f aca="false">IF(OR(Stammdaten!B15="",Kostenerfassung!C17="",Stammdaten!D15=""),0,Kostenerfassung!C17*Stammdaten!D15/Stammdaten!D17)</f>
        <v>0</v>
      </c>
      <c r="G17" s="30" t="n">
        <f aca="false">IF(OR(Stammdaten!B16="",Kostenerfassung!C17="",Stammdaten!D16=""),0,Kostenerfassung!C17*Stammdaten!D16/Stammdaten!D17)</f>
        <v>0</v>
      </c>
      <c r="H17" s="31" t="n">
        <f aca="false">SUM(C17:G17)</f>
        <v>1100</v>
      </c>
    </row>
    <row r="18" customFormat="false" ht="15" hidden="false" customHeight="false" outlineLevel="0" collapsed="false">
      <c r="A18" s="11" t="n">
        <v>14</v>
      </c>
      <c r="B18" s="23" t="s">
        <v>72</v>
      </c>
      <c r="C18" s="14" t="n">
        <f aca="false">IF(OR(Stammdaten!B12="",Kostenerfassung!C18="",Stammdaten!D12=""),0,Kostenerfassung!C18*Stammdaten!D12/Stammdaten!D17)</f>
        <v>0</v>
      </c>
      <c r="D18" s="14" t="n">
        <f aca="false">IF(OR(Stammdaten!B13="",Kostenerfassung!C18="",Stammdaten!D13=""),0,Kostenerfassung!C18*Stammdaten!D13/Stammdaten!D17)</f>
        <v>0</v>
      </c>
      <c r="E18" s="14" t="n">
        <f aca="false">IF(OR(Stammdaten!B14="",Kostenerfassung!C18="",Stammdaten!D14=""),0,Kostenerfassung!C18*Stammdaten!D14/Stammdaten!D17)</f>
        <v>0</v>
      </c>
      <c r="F18" s="14" t="n">
        <f aca="false">IF(OR(Stammdaten!B15="",Kostenerfassung!C18="",Stammdaten!D15=""),0,Kostenerfassung!C18*Stammdaten!D15/Stammdaten!D17)</f>
        <v>0</v>
      </c>
      <c r="G18" s="14" t="n">
        <f aca="false">IF(OR(Stammdaten!B16="",Kostenerfassung!C18="",Stammdaten!D16=""),0,Kostenerfassung!C18*Stammdaten!D16/Stammdaten!D17)</f>
        <v>0</v>
      </c>
      <c r="H18" s="32" t="n">
        <f aca="false">SUM(C18:G18)</f>
        <v>0</v>
      </c>
    </row>
    <row r="19" customFormat="false" ht="15" hidden="false" customHeight="false" outlineLevel="0" collapsed="false">
      <c r="A19" s="28" t="n">
        <v>15</v>
      </c>
      <c r="B19" s="29" t="s">
        <v>73</v>
      </c>
      <c r="C19" s="30" t="n">
        <f aca="false">IF(OR(Stammdaten!B12="",Kostenerfassung!C19="",Stammdaten!D12=""),0,Kostenerfassung!C19*Stammdaten!D12/Stammdaten!D17)</f>
        <v>0</v>
      </c>
      <c r="D19" s="30" t="n">
        <f aca="false">IF(OR(Stammdaten!B13="",Kostenerfassung!C19="",Stammdaten!D13=""),0,Kostenerfassung!C19*Stammdaten!D13/Stammdaten!D17)</f>
        <v>0</v>
      </c>
      <c r="E19" s="30" t="n">
        <f aca="false">IF(OR(Stammdaten!B14="",Kostenerfassung!C19="",Stammdaten!D14=""),0,Kostenerfassung!C19*Stammdaten!D14/Stammdaten!D17)</f>
        <v>0</v>
      </c>
      <c r="F19" s="30" t="n">
        <f aca="false">IF(OR(Stammdaten!B15="",Kostenerfassung!C19="",Stammdaten!D15=""),0,Kostenerfassung!C19*Stammdaten!D15/Stammdaten!D17)</f>
        <v>0</v>
      </c>
      <c r="G19" s="30" t="n">
        <f aca="false">IF(OR(Stammdaten!B16="",Kostenerfassung!C19="",Stammdaten!D16=""),0,Kostenerfassung!C19*Stammdaten!D16/Stammdaten!D17)</f>
        <v>0</v>
      </c>
      <c r="H19" s="31" t="n">
        <f aca="false">SUM(C19:G19)</f>
        <v>0</v>
      </c>
    </row>
    <row r="20" customFormat="false" ht="15" hidden="false" customHeight="false" outlineLevel="0" collapsed="false">
      <c r="A20" s="11" t="n">
        <v>16</v>
      </c>
      <c r="B20" s="23" t="s">
        <v>74</v>
      </c>
      <c r="C20" s="14" t="n">
        <f aca="false">IF(OR(Stammdaten!B12="",Kostenerfassung!C20="",Stammdaten!D12=""),0,Kostenerfassung!C20*Stammdaten!D12/Stammdaten!D17)</f>
        <v>0</v>
      </c>
      <c r="D20" s="14" t="n">
        <f aca="false">IF(OR(Stammdaten!B13="",Kostenerfassung!C20="",Stammdaten!D13=""),0,Kostenerfassung!C20*Stammdaten!D13/Stammdaten!D17)</f>
        <v>0</v>
      </c>
      <c r="E20" s="14" t="n">
        <f aca="false">IF(OR(Stammdaten!B14="",Kostenerfassung!C20="",Stammdaten!D14=""),0,Kostenerfassung!C20*Stammdaten!D14/Stammdaten!D17)</f>
        <v>0</v>
      </c>
      <c r="F20" s="14" t="n">
        <f aca="false">IF(OR(Stammdaten!B15="",Kostenerfassung!C20="",Stammdaten!D15=""),0,Kostenerfassung!C20*Stammdaten!D15/Stammdaten!D17)</f>
        <v>0</v>
      </c>
      <c r="G20" s="14" t="n">
        <f aca="false">IF(OR(Stammdaten!B16="",Kostenerfassung!C20="",Stammdaten!D16=""),0,Kostenerfassung!C20*Stammdaten!D16/Stammdaten!D17)</f>
        <v>0</v>
      </c>
      <c r="H20" s="32" t="n">
        <f aca="false">SUM(C20:G20)</f>
        <v>0</v>
      </c>
    </row>
    <row r="21" customFormat="false" ht="15" hidden="false" customHeight="false" outlineLevel="0" collapsed="false">
      <c r="A21" s="16" t="s">
        <v>79</v>
      </c>
      <c r="B21" s="16"/>
      <c r="C21" s="18" t="n">
        <f aca="false">SUM(C5:C20)</f>
        <v>2978.93617021277</v>
      </c>
      <c r="D21" s="18" t="n">
        <f aca="false">SUM(D5:D20)</f>
        <v>3574.72340425532</v>
      </c>
      <c r="E21" s="18" t="n">
        <f aca="false">SUM(E5:E20)</f>
        <v>4216.34042553192</v>
      </c>
      <c r="F21" s="18" t="n">
        <f aca="false">SUM(F5:F20)</f>
        <v>0</v>
      </c>
      <c r="G21" s="18" t="n">
        <f aca="false">SUM(G5:G20)</f>
        <v>0</v>
      </c>
      <c r="H21" s="18" t="n">
        <f aca="false">SUM(C21:G21)</f>
        <v>10770</v>
      </c>
    </row>
    <row r="22" customFormat="false" ht="15" hidden="false" customHeight="false" outlineLevel="0" collapsed="false">
      <c r="A22" s="33" t="s">
        <v>80</v>
      </c>
      <c r="B22" s="33"/>
      <c r="C22" s="14" t="n">
        <f aca="false">IF(Stammdaten!B12="",0,Stammdaten!F12)</f>
        <v>2160</v>
      </c>
      <c r="D22" s="14" t="n">
        <f aca="false">IF(Stammdaten!B13="",0,Stammdaten!F13)</f>
        <v>2400</v>
      </c>
      <c r="E22" s="14" t="n">
        <f aca="false">IF(Stammdaten!B14="",0,Stammdaten!F14)</f>
        <v>3000</v>
      </c>
      <c r="F22" s="14" t="n">
        <f aca="false">IF(Stammdaten!B15="",0,Stammdaten!F15)</f>
        <v>0</v>
      </c>
      <c r="G22" s="14" t="n">
        <f aca="false">IF(Stammdaten!B16="",0,Stammdaten!F16)</f>
        <v>0</v>
      </c>
      <c r="H22" s="34" t="n">
        <f aca="false">SUM(C22:G22)</f>
        <v>7560</v>
      </c>
    </row>
    <row r="24" customFormat="false" ht="34.5" hidden="false" customHeight="true" outlineLevel="0" collapsed="false">
      <c r="A24" s="35" t="s">
        <v>81</v>
      </c>
      <c r="B24" s="35"/>
      <c r="C24" s="36" t="n">
        <f aca="false">IF(AND(C21=0,C22=0),"",C21-C22)</f>
        <v>818.936170212766</v>
      </c>
      <c r="D24" s="36" t="n">
        <f aca="false">IF(AND(D21=0,D22=0),"",D21-D22)</f>
        <v>1174.72340425532</v>
      </c>
      <c r="E24" s="36" t="n">
        <f aca="false">IF(AND(E21=0,E22=0),"",E21-E22)</f>
        <v>1216.34042553191</v>
      </c>
      <c r="F24" s="36" t="str">
        <f aca="false">IF(AND(F21=0,F22=0),"",F21-F22)</f>
        <v/>
      </c>
      <c r="G24" s="36" t="str">
        <f aca="false">IF(AND(G21=0,G22=0),"",G21-G22)</f>
        <v/>
      </c>
    </row>
    <row r="25" customFormat="false" ht="15" hidden="false" customHeight="false" outlineLevel="0" collapsed="false">
      <c r="A25" s="37" t="s">
        <v>82</v>
      </c>
      <c r="B25" s="37"/>
      <c r="C25" s="38" t="str">
        <f aca="false">IF(C24="","",IF(C24&gt;0,"↑ Nachzahlung",IF(C24&lt;0,"↓ Guthaben","Ausgeglichen")))</f>
        <v>↑ Nachzahlung</v>
      </c>
      <c r="D25" s="38" t="str">
        <f aca="false">IF(D24="","",IF(D24&gt;0,"↑ Nachzahlung",IF(D24&lt;0,"↓ Guthaben","Ausgeglichen")))</f>
        <v>↑ Nachzahlung</v>
      </c>
      <c r="E25" s="38" t="str">
        <f aca="false">IF(E24="","",IF(E24&gt;0,"↑ Nachzahlung",IF(E24&lt;0,"↓ Guthaben","Ausgeglichen")))</f>
        <v>↑ Nachzahlung</v>
      </c>
      <c r="F25" s="38" t="str">
        <f aca="false">IF(F24="","",IF(F24&gt;0,"↑ Nachzahlung",IF(F24&lt;0,"↓ Guthaben","Ausgeglichen")))</f>
        <v/>
      </c>
      <c r="G25" s="38" t="str">
        <f aca="false">IF(G24="","",IF(G24&gt;0,"↑ Nachzahlung",IF(G24&lt;0,"↓ Guthaben","Ausgeglichen")))</f>
        <v/>
      </c>
    </row>
    <row r="28" customFormat="false" ht="15" hidden="false" customHeight="false" outlineLevel="0" collapsed="false">
      <c r="A28" s="39" t="s">
        <v>83</v>
      </c>
      <c r="B28" s="39"/>
      <c r="C28" s="39"/>
      <c r="D28" s="39"/>
      <c r="E28" s="39"/>
      <c r="F28" s="39"/>
      <c r="G28" s="39"/>
    </row>
    <row r="29" customFormat="false" ht="15" hidden="false" customHeight="false" outlineLevel="0" collapsed="false">
      <c r="A29" s="40" t="s">
        <v>84</v>
      </c>
      <c r="B29" s="40"/>
      <c r="C29" s="40"/>
      <c r="D29" s="40"/>
      <c r="E29" s="40"/>
      <c r="F29" s="40"/>
      <c r="G29" s="40"/>
    </row>
  </sheetData>
  <mergeCells count="8">
    <mergeCell ref="A1:H1"/>
    <mergeCell ref="A2:H2"/>
    <mergeCell ref="A21:B21"/>
    <mergeCell ref="A22:B22"/>
    <mergeCell ref="A24:B24"/>
    <mergeCell ref="A25:B25"/>
    <mergeCell ref="A28:G28"/>
    <mergeCell ref="A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2026-02-12T22:27:31Z</dcterms:created>
  <dc:creator>openpyxl</dc:creator>
  <dc:description/>
  <dc:language>en-US</dc:language>
  <cp:lastModifiedBy/>
  <dcterms:modified xsi:type="dcterms:W3CDTF">2026-02-12T22:27:31Z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