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Stammdaten" sheetId="2" state="visible" r:id="rId4"/>
    <sheet name="Kostenerfassung" sheetId="3" state="visible" r:id="rId5"/>
    <sheet name="Heizkosten" sheetId="4" state="visible" r:id="rId6"/>
    <sheet name="Abrechnung" sheetId="5" state="visible" r:id="rId7"/>
    <sheet name="Einzelabrechnung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<sst xmlns="http://schemas.openxmlformats.org/spreadsheetml/2006/main" count="203" uniqueCount="153">
  <si>
    <t xml:space="preserve">📋 NEBENKOSTENRECHNER – PREMIUM VERSION</t>
  </si>
  <si>
    <t xml:space="preserve">VermieterSmart.de | Bis zu 100 Mieteinheiten | Alle Umlageschlüssel</t>
  </si>
  <si>
    <t xml:space="preserve">━━━━━━━━━━━━━━━━━━━━━━━━━━━━━━━━━━━━━━━━━━━━━━━━━━━━━━━━━━━━━━━━━━━━━━━━━━━━━━━</t>
  </si>
  <si>
    <t xml:space="preserve">SCHRITT-FÜR-SCHRITT ANLEITUNG</t>
  </si>
  <si>
    <t xml:space="preserve">1.</t>
  </si>
  <si>
    <t xml:space="preserve">STAMMDATEN → Trage dein Objekt und alle Mieter ein (bis zu 100 Einheiten)</t>
  </si>
  <si>
    <t xml:space="preserve">   Wohnfläche, Personenzahl, Verbrauchswerte und monatliche Vorauszahlungen pro Mieter.</t>
  </si>
  <si>
    <t xml:space="preserve">2.</t>
  </si>
  <si>
    <t xml:space="preserve">KOSTENERFASSUNG → Trage die Gesamtkosten pro Kostenart ein</t>
  </si>
  <si>
    <t xml:space="preserve">   Wähle für jede Kostenart den passenden Umlageschlüssel aus dem Dropdown.</t>
  </si>
  <si>
    <t xml:space="preserve">3.</t>
  </si>
  <si>
    <t xml:space="preserve">HEIZKOSTEN → Nur ausfüllen, wenn du Heizung/Warmwasser nach HeizKV abrechnest</t>
  </si>
  <si>
    <t xml:space="preserve">   Automatisches Splitting 30/70 (oder 50/50) in Grund- und Verbrauchskosten.</t>
  </si>
  <si>
    <t xml:space="preserve">4.</t>
  </si>
  <si>
    <t xml:space="preserve">ABRECHNUNG → Wird vollautomatisch berechnet!</t>
  </si>
  <si>
    <t xml:space="preserve">   Kosten pro Mieter, Vorauszahlungen verrechnet, Nachzahlung oder Guthaben.</t>
  </si>
  <si>
    <t xml:space="preserve">5.</t>
  </si>
  <si>
    <t xml:space="preserve">MIETER-BLÄTTER → Einzelabrechnung pro Mieter zum Ausdrucken</t>
  </si>
  <si>
    <t xml:space="preserve">   Professionelles Anschreiben mit allen Details – druckfertig.</t>
  </si>
  <si>
    <t xml:space="preserve">UMLAGESCHLÜSSEL – ÜBERSICHT</t>
  </si>
  <si>
    <t xml:space="preserve">• Wohnfläche (m²) – Der Standardschlüssel. Kosten werden nach Quadratmetern verteilt.</t>
  </si>
  <si>
    <t xml:space="preserve">• Personenzahl – Sinnvoll bei verbrauchsabhängigen Kosten (Wasser, Müll).</t>
  </si>
  <si>
    <t xml:space="preserve">• Verbrauch – Nach individuellem Verbrauch (z.B. Heizung mit Zähler).</t>
  </si>
  <si>
    <t xml:space="preserve">• Einheiten (gleich) – Jede Wohnung zahlt den gleichen Anteil.</t>
  </si>
  <si>
    <t xml:space="preserve">• Direkt (100%) – Kosten werden 1:1 einem Mieter zugeordnet.</t>
  </si>
  <si>
    <t xml:space="preserve">HEIZKOSTEN NACH HEIZKOSTENVERORDNUNG (HeizKV)</t>
  </si>
  <si>
    <t xml:space="preserve">• Standard-Splitting: 30% Grundkosten (nach Wohnfläche) + 70% Verbrauchskosten</t>
  </si>
  <si>
    <t xml:space="preserve">• Alternatives Splitting: 50% / 50% (muss im Mietvertrag vereinbart sein)</t>
  </si>
  <si>
    <t xml:space="preserve">• Gilt für Heizung UND Warmwasser</t>
  </si>
  <si>
    <t xml:space="preserve">• Im Blatt 'Heizkosten' stellst du das Splitting ein und trägst die Verbrauchswerte ein.</t>
  </si>
  <si>
    <t xml:space="preserve">EINGABE-HINWEISE</t>
  </si>
  <si>
    <t xml:space="preserve">• Blaue Zahlen = Hier trägst du deine Werte ein (Eingabefelder)</t>
  </si>
  <si>
    <t xml:space="preserve">• Schwarze Zahlen = Automatisch berechnet – NICHT überschreiben!</t>
  </si>
  <si>
    <t xml:space="preserve">• Dropdown-Felder = Klicke auf die Zelle und wähle aus der Liste</t>
  </si>
  <si>
    <t xml:space="preserve">⚠️  RECHTLICHER HINWEIS</t>
  </si>
  <si>
    <t xml:space="preserve">Dieses Template dient als Arbeitshilfe und ersetzt keine Rechtsberatung.</t>
  </si>
  <si>
    <t xml:space="preserve">Für rechtssichere Abrechnungen im Zweifelsfall einen Fachanwalt konsultieren.</t>
  </si>
  <si>
    <t xml:space="preserve">© VermieterSmart.de – Premium Nebenkostenrechner v1.0 | Lizenz: Einzelnutzung</t>
  </si>
  <si>
    <t xml:space="preserve">OBJEKT- UND MIETERDATEN</t>
  </si>
  <si>
    <t xml:space="preserve">OBJEKTDATEN</t>
  </si>
  <si>
    <t xml:space="preserve">Objektbezeichnung:</t>
  </si>
  <si>
    <t xml:space="preserve">Musterstraße 1</t>
  </si>
  <si>
    <t xml:space="preserve">Adresse:</t>
  </si>
  <si>
    <t xml:space="preserve">12345 Musterstadt</t>
  </si>
  <si>
    <t xml:space="preserve">Abrechnungszeitraum von:</t>
  </si>
  <si>
    <t xml:space="preserve">01.01.2025</t>
  </si>
  <si>
    <t xml:space="preserve">Abrechnungszeitraum bis:</t>
  </si>
  <si>
    <t xml:space="preserve">31.12.2025</t>
  </si>
  <si>
    <t xml:space="preserve">Anzahl Einheiten gesamt:</t>
  </si>
  <si>
    <t xml:space="preserve">MIETERDATEN (bis zu 100 Einheiten)</t>
  </si>
  <si>
    <t xml:space="preserve">Nr.</t>
  </si>
  <si>
    <t xml:space="preserve">Mieter (Name)</t>
  </si>
  <si>
    <t xml:space="preserve">Wohnung / Lage</t>
  </si>
  <si>
    <t xml:space="preserve">Wohnfläche
(m²)</t>
  </si>
  <si>
    <t xml:space="preserve">Personen-
zahl</t>
  </si>
  <si>
    <t xml:space="preserve">Verbrauch
Heizung</t>
  </si>
  <si>
    <t xml:space="preserve">Verbrauch
Warmwasser</t>
  </si>
  <si>
    <t xml:space="preserve">Vorauszahlung
(monatl. €)</t>
  </si>
  <si>
    <t xml:space="preserve">Vorauszahlung
(gesamt €)</t>
  </si>
  <si>
    <t xml:space="preserve">Anteil
Fläche</t>
  </si>
  <si>
    <t xml:space="preserve">Anteil
Personen</t>
  </si>
  <si>
    <t xml:space="preserve">Anteil
Einheiten</t>
  </si>
  <si>
    <t xml:space="preserve">Müller, Thomas</t>
  </si>
  <si>
    <t xml:space="preserve">EG links</t>
  </si>
  <si>
    <t xml:space="preserve">Schmidt, Anna</t>
  </si>
  <si>
    <t xml:space="preserve">EG rechts</t>
  </si>
  <si>
    <t xml:space="preserve">Weber, Familie</t>
  </si>
  <si>
    <t xml:space="preserve">1. OG links</t>
  </si>
  <si>
    <t xml:space="preserve">GESAMT</t>
  </si>
  <si>
    <t xml:space="preserve">100%</t>
  </si>
  <si>
    <t xml:space="preserve">💡 Blaue Felder = Eingabe | Schwarze Felder = automatisch berechnet | Verbrauchswerte nur bei Heizkosten-Splitting nötig</t>
  </si>
  <si>
    <t xml:space="preserve">BETRIEBSKOSTEN – GESAMTBETRÄGE</t>
  </si>
  <si>
    <t xml:space="preserve">Trage die Gesamtkosten für den Abrechnungszeitraum ein und wähle den Umlageschlüssel.</t>
  </si>
  <si>
    <t xml:space="preserve">Kostenart</t>
  </si>
  <si>
    <t xml:space="preserve">Gesamtbetrag (€)</t>
  </si>
  <si>
    <t xml:space="preserve">Umlageschlüssel</t>
  </si>
  <si>
    <t xml:space="preserve">Umlagefähig</t>
  </si>
  <si>
    <t xml:space="preserve">Grundsteuer</t>
  </si>
  <si>
    <t xml:space="preserve">Wohnfläche (m²)</t>
  </si>
  <si>
    <t xml:space="preserve">Ja</t>
  </si>
  <si>
    <t xml:space="preserve">Wasserversorgung</t>
  </si>
  <si>
    <t xml:space="preserve">Personenzahl</t>
  </si>
  <si>
    <t xml:space="preserve">Entwässerung / Abwasser</t>
  </si>
  <si>
    <t xml:space="preserve">Heizung (→ siehe Blatt Heizkosten)</t>
  </si>
  <si>
    <t xml:space="preserve">Verbrauch</t>
  </si>
  <si>
    <t xml:space="preserve">Warmwasser (→ siehe Blatt Heizkosten)</t>
  </si>
  <si>
    <t xml:space="preserve">Aufzug</t>
  </si>
  <si>
    <t xml:space="preserve">Straßenreinigung</t>
  </si>
  <si>
    <t xml:space="preserve">Müllabfuhr</t>
  </si>
  <si>
    <t xml:space="preserve">Gebäudereinigung / Hausflur</t>
  </si>
  <si>
    <t xml:space="preserve">Gartenpflege</t>
  </si>
  <si>
    <t xml:space="preserve">Beleuchtung (Allgemeinstrom)</t>
  </si>
  <si>
    <t xml:space="preserve">Einheiten (gleich)</t>
  </si>
  <si>
    <t xml:space="preserve">Schornsteinfeger</t>
  </si>
  <si>
    <t xml:space="preserve">Versicherungen (Gebäude)</t>
  </si>
  <si>
    <t xml:space="preserve">Hauswart / Hausmeister</t>
  </si>
  <si>
    <t xml:space="preserve">Gemeinschaftsantenne / Kabel</t>
  </si>
  <si>
    <t xml:space="preserve">Sonstige Betriebskosten 1</t>
  </si>
  <si>
    <t xml:space="preserve">Sonstige Betriebskosten 2</t>
  </si>
  <si>
    <t xml:space="preserve">Sonstige Betriebskosten 3</t>
  </si>
  <si>
    <t xml:space="preserve">GESAMTKOSTEN (umlagefähig)</t>
  </si>
  <si>
    <t xml:space="preserve">Gesamtkosten (alle)</t>
  </si>
  <si>
    <t xml:space="preserve">💡 Heizung &amp; Warmwasser: Gesamtkosten im Blatt 'Heizkosten' eintragen. Dort wird das Splitting nach HeizKV berechnet.</t>
  </si>
  <si>
    <t xml:space="preserve">HEIZKOSTEN-SPLITTING NACH HEIZKOSTENVERORDNUNG</t>
  </si>
  <si>
    <t xml:space="preserve">Heiz- und Warmwasserkosten werden in Grund- und Verbrauchskosten aufgeteilt (§7 HeizKV).</t>
  </si>
  <si>
    <t xml:space="preserve">EINSTELLUNGEN</t>
  </si>
  <si>
    <t xml:space="preserve">Heizkosten gesamt (€):</t>
  </si>
  <si>
    <t xml:space="preserve">Warmwasserkosten gesamt (€):</t>
  </si>
  <si>
    <t xml:space="preserve">Grundkosten-Anteil (%):</t>
  </si>
  <si>
    <t xml:space="preserve">Verbrauchskosten-Anteil (%):</t>
  </si>
  <si>
    <t xml:space="preserve">BERECHNETES SPLITTING</t>
  </si>
  <si>
    <t xml:space="preserve">Heizung – Grundkosten (nach Fläche):</t>
  </si>
  <si>
    <t xml:space="preserve">Heizung – Verbrauchskosten (nach Verbrauch):</t>
  </si>
  <si>
    <t xml:space="preserve">Warmwasser – Grundkosten (nach Fläche):</t>
  </si>
  <si>
    <t xml:space="preserve">Warmwasser – Verbrauchskosten (nach Verbrauch):</t>
  </si>
  <si>
    <t xml:space="preserve">Kontrolle (= Heiz + WW gesamt):</t>
  </si>
  <si>
    <t xml:space="preserve">💡 Die Grundkosten werden im Abrechnung-Blatt nach Wohnfläche, die Verbrauchskosten nach den individuellen Verbrauchswerten aus Stammdaten umgelegt.</t>
  </si>
  <si>
    <t xml:space="preserve">NEBENKOSTENABRECHNUNG – GESAMTÜBERSICHT</t>
  </si>
  <si>
    <t xml:space="preserve">Alle Werte werden automatisch berechnet. Nicht manuell ändern!</t>
  </si>
  <si>
    <t xml:space="preserve">Mieter</t>
  </si>
  <si>
    <t xml:space="preserve">Betriebskosten
(Anteil €)</t>
  </si>
  <si>
    <t xml:space="preserve">Heizkosten
(Anteil €)</t>
  </si>
  <si>
    <t xml:space="preserve">Gesamtkosten
(€)</t>
  </si>
  <si>
    <t xml:space="preserve">Vorauszahlungen
(€)</t>
  </si>
  <si>
    <t xml:space="preserve">Ergebnis
(€)</t>
  </si>
  <si>
    <t xml:space="preserve">Status</t>
  </si>
  <si>
    <t xml:space="preserve">EINZELABRECHNUNG – MIETERAUSWAHL</t>
  </si>
  <si>
    <t xml:space="preserve">Mieter-Nr. eingeben (1-100):</t>
  </si>
  <si>
    <t xml:space="preserve">ANGABEN ZUM MIETER</t>
  </si>
  <si>
    <t xml:space="preserve">Name:</t>
  </si>
  <si>
    <t xml:space="preserve">Wohnung:</t>
  </si>
  <si>
    <t xml:space="preserve">Wohnfläche:</t>
  </si>
  <si>
    <t xml:space="preserve">Abrechnungszeitraum:</t>
  </si>
  <si>
    <t xml:space="preserve">KOSTENAUFSTELLUNG</t>
  </si>
  <si>
    <t xml:space="preserve">Gesamtkosten (€)</t>
  </si>
  <si>
    <t xml:space="preserve">Ihr Anteil (%)</t>
  </si>
  <si>
    <t xml:space="preserve">Ihr Anteil (€)</t>
  </si>
  <si>
    <t xml:space="preserve">(s. Heizkosten)</t>
  </si>
  <si>
    <t xml:space="preserve">(siehe unten)</t>
  </si>
  <si>
    <t xml:space="preserve">Zwischensumme Betriebskosten</t>
  </si>
  <si>
    <t xml:space="preserve">HEIZ- UND WARMWASSERKOSTEN (nach HeizKV)</t>
  </si>
  <si>
    <t xml:space="preserve">Heizung – Grundkosten (nach Fläche)</t>
  </si>
  <si>
    <t xml:space="preserve">Heizung – Verbrauchskosten</t>
  </si>
  <si>
    <t xml:space="preserve">Warmwasser – Grundkosten (nach Fläche)</t>
  </si>
  <si>
    <t xml:space="preserve">Warmwasser – Verbrauchskosten</t>
  </si>
  <si>
    <t xml:space="preserve">Zwischensumme Heiz-/Warmwasserkosten</t>
  </si>
  <si>
    <t xml:space="preserve">ZUSAMMENFASSUNG</t>
  </si>
  <si>
    <t xml:space="preserve">Gesamte Betriebskosten:</t>
  </si>
  <si>
    <t xml:space="preserve">Gesamte Heiz-/Warmwasserkosten:</t>
  </si>
  <si>
    <t xml:space="preserve">GESAMTKOSTEN:</t>
  </si>
  <si>
    <t xml:space="preserve">Geleistete Vorauszahlungen:</t>
  </si>
  <si>
    <t xml:space="preserve">ERGEBNIS (positiv = Nachzahlung / negativ = Guthaben):</t>
  </si>
  <si>
    <t xml:space="preserve">💡 Ändere die Mieter-Nr. in Zelle C3, um die Abrechnung für einen anderen Mieter zu sehen. Drucke das Blatt pro Mieter aus.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</si>
</sst>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"/>
    <numFmt numFmtId="167" formatCode="#,##0"/>
    <numFmt numFmtId="168" formatCode="#,##0.00&quot; €&quot;"/>
    <numFmt numFmtId="169" formatCode="0.00%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4A4A4A"/>
      <name val="Arial"/>
      <family val="0"/>
      <charset val="1"/>
    </font>
    <font>
      <b val="true"/>
      <sz val="16"/>
      <color rgb="FF1E293B"/>
      <name val="Arial"/>
      <family val="0"/>
      <charset val="1"/>
    </font>
    <font>
      <sz val="11"/>
      <color rgb="FF4A4A4A"/>
      <name val="Arial"/>
      <family val="0"/>
      <charset val="1"/>
    </font>
    <font>
      <sz val="9"/>
      <color rgb="FFD8DEE4"/>
      <name val="Arial"/>
      <family val="0"/>
      <charset val="1"/>
    </font>
    <font>
      <b val="true"/>
      <sz val="13"/>
      <color rgb="FF1E293B"/>
      <name val="Arial"/>
      <family val="0"/>
      <charset val="1"/>
    </font>
    <font>
      <b val="true"/>
      <sz val="11"/>
      <color rgb="FFE8793A"/>
      <name val="Arial"/>
      <family val="0"/>
      <charset val="1"/>
    </font>
    <font>
      <b val="true"/>
      <sz val="11"/>
      <color rgb="FFEF4444"/>
      <name val="Arial"/>
      <family val="0"/>
      <charset val="1"/>
    </font>
    <font>
      <sz val="10"/>
      <color rgb="FFE8793A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6EBF8B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sz val="10"/>
      <color rgb="FFEF4444"/>
      <name val="Arial"/>
      <family val="0"/>
      <charset val="1"/>
    </font>
    <font>
      <b val="true"/>
      <sz val="12"/>
      <color rgb="FF1E293B"/>
      <name val="Arial"/>
      <family val="0"/>
      <charset val="1"/>
    </font>
    <font>
      <sz val="9"/>
      <color rgb="FF4A4A4A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BF5FB"/>
        <bgColor rgb="FFF0F9F4"/>
      </patternFill>
    </fill>
    <fill>
      <patternFill patternType="solid">
        <fgColor rgb="FF1E293B"/>
        <bgColor rgb="FF1A1A1A"/>
      </patternFill>
    </fill>
    <fill>
      <patternFill patternType="solid">
        <fgColor rgb="FFF8F9FA"/>
        <bgColor rgb="FFF0F9F4"/>
      </patternFill>
    </fill>
    <fill>
      <patternFill patternType="solid">
        <fgColor rgb="FFFDF2EC"/>
        <bgColor rgb="FFFEF2F2"/>
      </patternFill>
    </fill>
    <fill>
      <patternFill patternType="solid">
        <fgColor rgb="FFE8793A"/>
        <bgColor rgb="FFF59E0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DEE4"/>
      </left>
      <right style="thin">
        <color rgb="FFD8DEE4"/>
      </right>
      <top style="thin">
        <color rgb="FFD8DEE4"/>
      </top>
      <bottom style="thin">
        <color rgb="FFD8DEE4"/>
      </bottom>
      <diagonal/>
    </border>
    <border diagonalUp="false" diagonalDown="false">
      <left style="thin">
        <color rgb="FFD8DEE4"/>
      </left>
      <right style="thin">
        <color rgb="FFD8DEE4"/>
      </right>
      <top style="medium">
        <color rgb="FF1E293B"/>
      </top>
      <bottom style="medium">
        <color rgb="FF1E293B"/>
      </bottom>
      <diagonal/>
    </border>
    <border diagonalUp="false" diagonalDown="false">
      <left style="thin">
        <color rgb="FFD8DEE4"/>
      </left>
      <right style="thin">
        <color rgb="FFD8DEE4"/>
      </right>
      <top style="thin">
        <color rgb="FFD8DEE4"/>
      </top>
      <bottom style="medium">
        <color rgb="FF1E293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EF2F2"/>
        </patternFill>
      </fill>
    </dxf>
    <dxf>
      <fill>
        <patternFill>
          <bgColor rgb="FFF0F9F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2EC"/>
      <rgbColor rgb="FFEBF5FB"/>
      <rgbColor rgb="FF660066"/>
      <rgbColor rgb="FFE8793A"/>
      <rgbColor rgb="FF0066CC"/>
      <rgbColor rgb="FFD8DE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4"/>
      <rgbColor rgb="FFF8F9FA"/>
      <rgbColor rgb="FFFEF2F2"/>
      <rgbColor rgb="FF99CCFF"/>
      <rgbColor rgb="FFFF99CC"/>
      <rgbColor rgb="FFCC99FF"/>
      <rgbColor rgb="FFFFCC99"/>
      <rgbColor rgb="FF3B82F6"/>
      <rgbColor rgb="FF33CCCC"/>
      <rgbColor rgb="FF99CC00"/>
      <rgbColor rgb="FFFFCC00"/>
      <rgbColor rgb="FFF59E0B"/>
      <rgbColor rgb="FFEF4444"/>
      <rgbColor rgb="FF6B7280"/>
      <rgbColor rgb="FF6EBF8B"/>
      <rgbColor rgb="FF003366"/>
      <rgbColor rgb="FF339966"/>
      <rgbColor rgb="FF003300"/>
      <rgbColor rgb="FF1A1A1A"/>
      <rgbColor rgb="FF993300"/>
      <rgbColor rgb="FF993366"/>
      <rgbColor rgb="FF4A4A4A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793A"/>
    <pageSetUpPr fitToPage="false"/>
  </sheetPr>
  <dimension ref="A1:B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90"/>
  </cols>
  <sheetData>
    <row r="1" customFormat="false" ht="15" hidden="false" customHeight="false" outlineLevel="0" collapsed="false">
      <c r="A1" s="1"/>
      <c r="B1" s="1"/>
    </row>
    <row r="2" customFormat="false" ht="19.7" hidden="false" customHeight="false" outlineLevel="0" collapsed="false">
      <c r="A2" s="1"/>
      <c r="B2" s="2" t="s">
        <v>0</v>
      </c>
    </row>
    <row r="3" customFormat="false" ht="15" hidden="false" customHeight="false" outlineLevel="0" collapsed="false">
      <c r="A3" s="1"/>
      <c r="B3" s="3" t="s">
        <v>1</v>
      </c>
    </row>
    <row r="4" customFormat="false" ht="15" hidden="false" customHeight="false" outlineLevel="0" collapsed="false">
      <c r="A4" s="1"/>
      <c r="B4" s="1"/>
    </row>
    <row r="5" customFormat="false" ht="15" hidden="false" customHeight="false" outlineLevel="0" collapsed="false">
      <c r="A5" s="1"/>
      <c r="B5" s="4" t="s">
        <v>2</v>
      </c>
    </row>
    <row r="6" customFormat="false" ht="15" hidden="false" customHeight="false" outlineLevel="0" collapsed="false">
      <c r="A6" s="1"/>
      <c r="B6" s="1"/>
    </row>
    <row r="7" customFormat="false" ht="16.15" hidden="false" customHeight="false" outlineLevel="0" collapsed="false">
      <c r="A7" s="1"/>
      <c r="B7" s="5" t="s">
        <v>3</v>
      </c>
    </row>
    <row r="8" customFormat="false" ht="15" hidden="false" customHeight="false" outlineLevel="0" collapsed="false">
      <c r="A8" s="1"/>
      <c r="B8" s="1"/>
    </row>
    <row r="9" customFormat="false" ht="15" hidden="false" customHeight="false" outlineLevel="0" collapsed="false">
      <c r="A9" s="6" t="s">
        <v>4</v>
      </c>
      <c r="B9" s="1" t="s">
        <v>5</v>
      </c>
    </row>
    <row r="10" customFormat="false" ht="15" hidden="false" customHeight="false" outlineLevel="0" collapsed="false">
      <c r="A10" s="1"/>
      <c r="B10" s="1" t="s">
        <v>6</v>
      </c>
    </row>
    <row r="11" customFormat="false" ht="15" hidden="false" customHeight="false" outlineLevel="0" collapsed="false">
      <c r="A11" s="1"/>
      <c r="B11" s="1"/>
    </row>
    <row r="12" customFormat="false" ht="15" hidden="false" customHeight="false" outlineLevel="0" collapsed="false">
      <c r="A12" s="6" t="s">
        <v>7</v>
      </c>
      <c r="B12" s="1" t="s">
        <v>8</v>
      </c>
    </row>
    <row r="13" customFormat="false" ht="15" hidden="false" customHeight="false" outlineLevel="0" collapsed="false">
      <c r="A13" s="1"/>
      <c r="B13" s="1" t="s">
        <v>9</v>
      </c>
    </row>
    <row r="14" customFormat="false" ht="15" hidden="false" customHeight="false" outlineLevel="0" collapsed="false">
      <c r="A14" s="1"/>
      <c r="B14" s="1"/>
    </row>
    <row r="15" customFormat="false" ht="15" hidden="false" customHeight="false" outlineLevel="0" collapsed="false">
      <c r="A15" s="6" t="s">
        <v>10</v>
      </c>
      <c r="B15" s="1" t="s">
        <v>11</v>
      </c>
    </row>
    <row r="16" customFormat="false" ht="15" hidden="false" customHeight="false" outlineLevel="0" collapsed="false">
      <c r="A16" s="1"/>
      <c r="B16" s="1" t="s">
        <v>12</v>
      </c>
    </row>
    <row r="17" customFormat="false" ht="15" hidden="false" customHeight="false" outlineLevel="0" collapsed="false">
      <c r="A17" s="1"/>
      <c r="B17" s="1"/>
    </row>
    <row r="18" customFormat="false" ht="15" hidden="false" customHeight="false" outlineLevel="0" collapsed="false">
      <c r="A18" s="6" t="s">
        <v>13</v>
      </c>
      <c r="B18" s="1" t="s">
        <v>14</v>
      </c>
    </row>
    <row r="19" customFormat="false" ht="15" hidden="false" customHeight="false" outlineLevel="0" collapsed="false">
      <c r="A19" s="1"/>
      <c r="B19" s="1" t="s">
        <v>15</v>
      </c>
    </row>
    <row r="20" customFormat="false" ht="15" hidden="false" customHeight="false" outlineLevel="0" collapsed="false">
      <c r="A20" s="1"/>
      <c r="B20" s="1"/>
    </row>
    <row r="21" customFormat="false" ht="15" hidden="false" customHeight="false" outlineLevel="0" collapsed="false">
      <c r="A21" s="6" t="s">
        <v>16</v>
      </c>
      <c r="B21" s="1" t="s">
        <v>17</v>
      </c>
    </row>
    <row r="22" customFormat="false" ht="15" hidden="false" customHeight="false" outlineLevel="0" collapsed="false">
      <c r="A22" s="1"/>
      <c r="B22" s="1" t="s">
        <v>18</v>
      </c>
    </row>
    <row r="23" customFormat="false" ht="15" hidden="false" customHeight="false" outlineLevel="0" collapsed="false">
      <c r="A23" s="1"/>
      <c r="B23" s="1"/>
    </row>
    <row r="24" customFormat="false" ht="15" hidden="false" customHeight="false" outlineLevel="0" collapsed="false">
      <c r="A24" s="1"/>
      <c r="B24" s="4" t="s">
        <v>2</v>
      </c>
    </row>
    <row r="25" customFormat="false" ht="15" hidden="false" customHeight="false" outlineLevel="0" collapsed="false">
      <c r="A25" s="1"/>
      <c r="B25" s="1"/>
    </row>
    <row r="26" customFormat="false" ht="16.15" hidden="false" customHeight="false" outlineLevel="0" collapsed="false">
      <c r="A26" s="1"/>
      <c r="B26" s="5" t="s">
        <v>19</v>
      </c>
    </row>
    <row r="27" customFormat="false" ht="15" hidden="false" customHeight="false" outlineLevel="0" collapsed="false">
      <c r="A27" s="1"/>
      <c r="B27" s="1"/>
    </row>
    <row r="28" customFormat="false" ht="15" hidden="false" customHeight="false" outlineLevel="0" collapsed="false">
      <c r="A28" s="1"/>
      <c r="B28" s="1" t="s">
        <v>20</v>
      </c>
    </row>
    <row r="29" customFormat="false" ht="15" hidden="false" customHeight="false" outlineLevel="0" collapsed="false">
      <c r="A29" s="1"/>
      <c r="B29" s="1" t="s">
        <v>21</v>
      </c>
    </row>
    <row r="30" customFormat="false" ht="15" hidden="false" customHeight="false" outlineLevel="0" collapsed="false">
      <c r="A30" s="1"/>
      <c r="B30" s="1" t="s">
        <v>22</v>
      </c>
    </row>
    <row r="31" customFormat="false" ht="15" hidden="false" customHeight="false" outlineLevel="0" collapsed="false">
      <c r="A31" s="1"/>
      <c r="B31" s="1" t="s">
        <v>23</v>
      </c>
    </row>
    <row r="32" customFormat="false" ht="15" hidden="false" customHeight="false" outlineLevel="0" collapsed="false">
      <c r="A32" s="1"/>
      <c r="B32" s="1" t="s">
        <v>24</v>
      </c>
    </row>
    <row r="33" customFormat="false" ht="15" hidden="false" customHeight="false" outlineLevel="0" collapsed="false">
      <c r="A33" s="1"/>
      <c r="B33" s="1"/>
    </row>
    <row r="34" customFormat="false" ht="15" hidden="false" customHeight="false" outlineLevel="0" collapsed="false">
      <c r="A34" s="1"/>
      <c r="B34" s="4" t="s">
        <v>2</v>
      </c>
    </row>
    <row r="35" customFormat="false" ht="15" hidden="false" customHeight="false" outlineLevel="0" collapsed="false">
      <c r="A35" s="1"/>
      <c r="B35" s="1"/>
    </row>
    <row r="36" customFormat="false" ht="16.15" hidden="false" customHeight="false" outlineLevel="0" collapsed="false">
      <c r="A36" s="1"/>
      <c r="B36" s="5" t="s">
        <v>25</v>
      </c>
    </row>
    <row r="37" customFormat="false" ht="15" hidden="false" customHeight="false" outlineLevel="0" collapsed="false">
      <c r="A37" s="1"/>
      <c r="B37" s="1"/>
    </row>
    <row r="38" customFormat="false" ht="15" hidden="false" customHeight="false" outlineLevel="0" collapsed="false">
      <c r="A38" s="1"/>
      <c r="B38" s="1" t="s">
        <v>26</v>
      </c>
    </row>
    <row r="39" customFormat="false" ht="15" hidden="false" customHeight="false" outlineLevel="0" collapsed="false">
      <c r="A39" s="1"/>
      <c r="B39" s="1" t="s">
        <v>27</v>
      </c>
    </row>
    <row r="40" customFormat="false" ht="15" hidden="false" customHeight="false" outlineLevel="0" collapsed="false">
      <c r="A40" s="1"/>
      <c r="B40" s="1" t="s">
        <v>28</v>
      </c>
    </row>
    <row r="41" customFormat="false" ht="15" hidden="false" customHeight="false" outlineLevel="0" collapsed="false">
      <c r="A41" s="1"/>
      <c r="B41" s="1" t="s">
        <v>29</v>
      </c>
    </row>
    <row r="42" customFormat="false" ht="15" hidden="false" customHeight="false" outlineLevel="0" collapsed="false">
      <c r="A42" s="1"/>
      <c r="B42" s="1"/>
    </row>
    <row r="43" customFormat="false" ht="15" hidden="false" customHeight="false" outlineLevel="0" collapsed="false">
      <c r="A43" s="1"/>
      <c r="B43" s="4" t="s">
        <v>2</v>
      </c>
    </row>
    <row r="44" customFormat="false" ht="15" hidden="false" customHeight="false" outlineLevel="0" collapsed="false">
      <c r="A44" s="1"/>
      <c r="B44" s="1"/>
    </row>
    <row r="45" customFormat="false" ht="16.15" hidden="false" customHeight="false" outlineLevel="0" collapsed="false">
      <c r="A45" s="1"/>
      <c r="B45" s="5" t="s">
        <v>30</v>
      </c>
    </row>
    <row r="46" customFormat="false" ht="15" hidden="false" customHeight="false" outlineLevel="0" collapsed="false">
      <c r="A46" s="1"/>
      <c r="B46" s="1"/>
    </row>
    <row r="47" customFormat="false" ht="15" hidden="false" customHeight="false" outlineLevel="0" collapsed="false">
      <c r="A47" s="1"/>
      <c r="B47" s="1" t="s">
        <v>31</v>
      </c>
    </row>
    <row r="48" customFormat="false" ht="15" hidden="false" customHeight="false" outlineLevel="0" collapsed="false">
      <c r="A48" s="1"/>
      <c r="B48" s="1" t="s">
        <v>32</v>
      </c>
    </row>
    <row r="49" customFormat="false" ht="15" hidden="false" customHeight="false" outlineLevel="0" collapsed="false">
      <c r="A49" s="1"/>
      <c r="B49" s="1" t="s">
        <v>33</v>
      </c>
    </row>
    <row r="50" customFormat="false" ht="15" hidden="false" customHeight="false" outlineLevel="0" collapsed="false">
      <c r="A50" s="1"/>
      <c r="B50" s="1"/>
    </row>
    <row r="51" customFormat="false" ht="15" hidden="false" customHeight="false" outlineLevel="0" collapsed="false">
      <c r="A51" s="1"/>
      <c r="B51" s="7" t="s">
        <v>34</v>
      </c>
    </row>
    <row r="52" customFormat="false" ht="15" hidden="false" customHeight="false" outlineLevel="0" collapsed="false">
      <c r="A52" s="1"/>
      <c r="B52" s="1" t="s">
        <v>35</v>
      </c>
    </row>
    <row r="53" customFormat="false" ht="15" hidden="false" customHeight="false" outlineLevel="0" collapsed="false">
      <c r="A53" s="1"/>
      <c r="B53" s="1" t="s">
        <v>36</v>
      </c>
    </row>
    <row r="54" customFormat="false" ht="15" hidden="false" customHeight="false" outlineLevel="0" collapsed="false">
      <c r="A54" s="1"/>
      <c r="B54" s="1"/>
    </row>
    <row r="55" customFormat="false" ht="15" hidden="false" customHeight="false" outlineLevel="0" collapsed="false">
      <c r="A55" s="1"/>
      <c r="B55" s="4" t="s">
        <v>2</v>
      </c>
    </row>
    <row r="56" customFormat="false" ht="15" hidden="false" customHeight="false" outlineLevel="0" collapsed="false">
      <c r="A56" s="1"/>
      <c r="B56" s="8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true"/>
  </sheetPr>
  <dimension ref="A1:L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9" min="6" style="0" width="16"/>
    <col collapsed="false" customWidth="true" hidden="false" outlineLevel="0" max="12" min="10" style="0" width="14"/>
  </cols>
  <sheetData>
    <row r="1" customFormat="false" ht="34.5" hidden="false" customHeight="true" outlineLevel="0" collapsed="false">
      <c r="A1" s="9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customFormat="false" ht="16.15" hidden="false" customHeight="false" outlineLevel="0" collapsed="false">
      <c r="A3" s="10" t="s">
        <v>39</v>
      </c>
      <c r="B3" s="10"/>
    </row>
    <row r="4" customFormat="false" ht="15" hidden="false" customHeight="false" outlineLevel="0" collapsed="false">
      <c r="A4" s="11" t="s">
        <v>40</v>
      </c>
      <c r="B4" s="11"/>
      <c r="C4" s="12" t="s">
        <v>41</v>
      </c>
      <c r="D4" s="12"/>
    </row>
    <row r="5" customFormat="false" ht="15" hidden="false" customHeight="false" outlineLevel="0" collapsed="false">
      <c r="A5" s="11" t="s">
        <v>42</v>
      </c>
      <c r="B5" s="11"/>
      <c r="C5" s="12" t="s">
        <v>43</v>
      </c>
      <c r="D5" s="12"/>
    </row>
    <row r="6" customFormat="false" ht="15" hidden="false" customHeight="false" outlineLevel="0" collapsed="false">
      <c r="A6" s="11" t="s">
        <v>44</v>
      </c>
      <c r="B6" s="11"/>
      <c r="C6" s="12" t="s">
        <v>45</v>
      </c>
      <c r="D6" s="12"/>
    </row>
    <row r="7" customFormat="false" ht="15" hidden="false" customHeight="false" outlineLevel="0" collapsed="false">
      <c r="A7" s="11" t="s">
        <v>46</v>
      </c>
      <c r="B7" s="11"/>
      <c r="C7" s="12" t="s">
        <v>47</v>
      </c>
      <c r="D7" s="12"/>
    </row>
    <row r="8" customFormat="false" ht="15" hidden="false" customHeight="false" outlineLevel="0" collapsed="false">
      <c r="A8" s="11" t="s">
        <v>48</v>
      </c>
      <c r="B8" s="11"/>
      <c r="C8" s="12" t="n">
        <v>3</v>
      </c>
      <c r="D8" s="12"/>
    </row>
    <row r="11" customFormat="false" ht="27.75" hidden="false" customHeight="true" outlineLevel="0" collapsed="false">
      <c r="A11" s="10" t="s">
        <v>49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customFormat="false" ht="45" hidden="false" customHeight="true" outlineLevel="0" collapsed="false">
      <c r="A12" s="13" t="s">
        <v>50</v>
      </c>
      <c r="B12" s="13" t="s">
        <v>51</v>
      </c>
      <c r="C12" s="13" t="s">
        <v>52</v>
      </c>
      <c r="D12" s="13" t="s">
        <v>53</v>
      </c>
      <c r="E12" s="13" t="s">
        <v>54</v>
      </c>
      <c r="F12" s="13" t="s">
        <v>55</v>
      </c>
      <c r="G12" s="13" t="s">
        <v>56</v>
      </c>
      <c r="H12" s="13" t="s">
        <v>57</v>
      </c>
      <c r="I12" s="13" t="s">
        <v>58</v>
      </c>
      <c r="J12" s="13" t="s">
        <v>59</v>
      </c>
      <c r="K12" s="13" t="s">
        <v>60</v>
      </c>
      <c r="L12" s="13" t="s">
        <v>61</v>
      </c>
    </row>
    <row r="13" customFormat="false" ht="15" hidden="false" customHeight="false" outlineLevel="0" collapsed="false">
      <c r="A13" s="14" t="n">
        <v>1</v>
      </c>
      <c r="B13" s="12" t="s">
        <v>62</v>
      </c>
      <c r="C13" s="12" t="s">
        <v>63</v>
      </c>
      <c r="D13" s="15" t="n">
        <v>65</v>
      </c>
      <c r="E13" s="16" t="n">
        <v>2</v>
      </c>
      <c r="F13" s="17" t="n">
        <v>4500</v>
      </c>
      <c r="G13" s="17" t="n">
        <v>1200</v>
      </c>
      <c r="H13" s="18" t="n">
        <v>180</v>
      </c>
      <c r="I13" s="19" t="n">
        <f aca="false">IF(H13="","",H13*12)</f>
        <v>2160</v>
      </c>
      <c r="J13" s="20" t="n">
        <f aca="false">IF(D13="","",D13/D$113)</f>
        <v>0.276595744680851</v>
      </c>
      <c r="K13" s="20" t="n">
        <f aca="false">IF(E13="","",E13/E$113)</f>
        <v>0.285714285714286</v>
      </c>
      <c r="L13" s="20" t="n">
        <f aca="false">IF(B13="","",1/COUNTA(B$13:B$112))</f>
        <v>0.333333333333333</v>
      </c>
    </row>
    <row r="14" customFormat="false" ht="15" hidden="false" customHeight="false" outlineLevel="0" collapsed="false">
      <c r="A14" s="21" t="n">
        <v>2</v>
      </c>
      <c r="B14" s="12" t="s">
        <v>64</v>
      </c>
      <c r="C14" s="12" t="s">
        <v>65</v>
      </c>
      <c r="D14" s="15" t="n">
        <v>78</v>
      </c>
      <c r="E14" s="16" t="n">
        <v>1</v>
      </c>
      <c r="F14" s="17" t="n">
        <v>5200</v>
      </c>
      <c r="G14" s="17" t="n">
        <v>1500</v>
      </c>
      <c r="H14" s="18" t="n">
        <v>200</v>
      </c>
      <c r="I14" s="22" t="n">
        <f aca="false">IF(H14="","",H14*12)</f>
        <v>2400</v>
      </c>
      <c r="J14" s="23" t="n">
        <f aca="false">IF(D14="","",D14/D$113)</f>
        <v>0.331914893617021</v>
      </c>
      <c r="K14" s="23" t="n">
        <f aca="false">IF(E14="","",E14/E$113)</f>
        <v>0.142857142857143</v>
      </c>
      <c r="L14" s="23" t="n">
        <f aca="false">IF(B14="","",1/COUNTA(B$13:B$112))</f>
        <v>0.333333333333333</v>
      </c>
    </row>
    <row r="15" customFormat="false" ht="15" hidden="false" customHeight="false" outlineLevel="0" collapsed="false">
      <c r="A15" s="14" t="n">
        <v>3</v>
      </c>
      <c r="B15" s="12" t="s">
        <v>66</v>
      </c>
      <c r="C15" s="12" t="s">
        <v>67</v>
      </c>
      <c r="D15" s="15" t="n">
        <v>92</v>
      </c>
      <c r="E15" s="16" t="n">
        <v>4</v>
      </c>
      <c r="F15" s="17" t="n">
        <v>7100</v>
      </c>
      <c r="G15" s="17" t="n">
        <v>2100</v>
      </c>
      <c r="H15" s="18" t="n">
        <v>250</v>
      </c>
      <c r="I15" s="19" t="n">
        <f aca="false">IF(H15="","",H15*12)</f>
        <v>3000</v>
      </c>
      <c r="J15" s="20" t="n">
        <f aca="false">IF(D15="","",D15/D$113)</f>
        <v>0.391489361702128</v>
      </c>
      <c r="K15" s="20" t="n">
        <f aca="false">IF(E15="","",E15/E$113)</f>
        <v>0.571428571428571</v>
      </c>
      <c r="L15" s="20" t="n">
        <f aca="false">IF(B15="","",1/COUNTA(B$13:B$112))</f>
        <v>0.333333333333333</v>
      </c>
    </row>
    <row r="16" customFormat="false" ht="15" hidden="false" customHeight="false" outlineLevel="0" collapsed="false">
      <c r="A16" s="21" t="n">
        <v>4</v>
      </c>
      <c r="B16" s="12"/>
      <c r="C16" s="12"/>
      <c r="D16" s="15"/>
      <c r="E16" s="16"/>
      <c r="F16" s="17"/>
      <c r="G16" s="17"/>
      <c r="H16" s="18"/>
      <c r="I16" s="22" t="str">
        <f aca="false">IF(H16="","",H16*12)</f>
        <v/>
      </c>
      <c r="J16" s="23" t="str">
        <f aca="false">IF(D16="","",D16/D$113)</f>
        <v/>
      </c>
      <c r="K16" s="23" t="str">
        <f aca="false">IF(E16="","",E16/E$113)</f>
        <v/>
      </c>
      <c r="L16" s="23" t="str">
        <f aca="false">IF(B16="","",1/COUNTA(B$13:B$112))</f>
        <v/>
      </c>
    </row>
    <row r="17" customFormat="false" ht="15" hidden="false" customHeight="false" outlineLevel="0" collapsed="false">
      <c r="A17" s="14" t="n">
        <v>5</v>
      </c>
      <c r="B17" s="12"/>
      <c r="C17" s="12"/>
      <c r="D17" s="15"/>
      <c r="E17" s="16"/>
      <c r="F17" s="17"/>
      <c r="G17" s="17"/>
      <c r="H17" s="18"/>
      <c r="I17" s="19" t="str">
        <f aca="false">IF(H17="","",H17*12)</f>
        <v/>
      </c>
      <c r="J17" s="20" t="str">
        <f aca="false">IF(D17="","",D17/D$113)</f>
        <v/>
      </c>
      <c r="K17" s="20" t="str">
        <f aca="false">IF(E17="","",E17/E$113)</f>
        <v/>
      </c>
      <c r="L17" s="20" t="str">
        <f aca="false">IF(B17="","",1/COUNTA(B$13:B$112))</f>
        <v/>
      </c>
    </row>
    <row r="18" customFormat="false" ht="15" hidden="false" customHeight="false" outlineLevel="0" collapsed="false">
      <c r="A18" s="21" t="n">
        <v>6</v>
      </c>
      <c r="B18" s="12"/>
      <c r="C18" s="12"/>
      <c r="D18" s="15"/>
      <c r="E18" s="16"/>
      <c r="F18" s="17"/>
      <c r="G18" s="17"/>
      <c r="H18" s="18"/>
      <c r="I18" s="22" t="str">
        <f aca="false">IF(H18="","",H18*12)</f>
        <v/>
      </c>
      <c r="J18" s="23" t="str">
        <f aca="false">IF(D18="","",D18/D$113)</f>
        <v/>
      </c>
      <c r="K18" s="23" t="str">
        <f aca="false">IF(E18="","",E18/E$113)</f>
        <v/>
      </c>
      <c r="L18" s="23" t="str">
        <f aca="false">IF(B18="","",1/COUNTA(B$13:B$112))</f>
        <v/>
      </c>
    </row>
    <row r="19" customFormat="false" ht="15" hidden="false" customHeight="false" outlineLevel="0" collapsed="false">
      <c r="A19" s="14" t="n">
        <v>7</v>
      </c>
      <c r="B19" s="12"/>
      <c r="C19" s="12"/>
      <c r="D19" s="15"/>
      <c r="E19" s="16"/>
      <c r="F19" s="17"/>
      <c r="G19" s="17"/>
      <c r="H19" s="18"/>
      <c r="I19" s="19" t="str">
        <f aca="false">IF(H19="","",H19*12)</f>
        <v/>
      </c>
      <c r="J19" s="20" t="str">
        <f aca="false">IF(D19="","",D19/D$113)</f>
        <v/>
      </c>
      <c r="K19" s="20" t="str">
        <f aca="false">IF(E19="","",E19/E$113)</f>
        <v/>
      </c>
      <c r="L19" s="20" t="str">
        <f aca="false">IF(B19="","",1/COUNTA(B$13:B$112))</f>
        <v/>
      </c>
    </row>
    <row r="20" customFormat="false" ht="15" hidden="false" customHeight="false" outlineLevel="0" collapsed="false">
      <c r="A20" s="21" t="n">
        <v>8</v>
      </c>
      <c r="B20" s="12"/>
      <c r="C20" s="12"/>
      <c r="D20" s="15"/>
      <c r="E20" s="16"/>
      <c r="F20" s="17"/>
      <c r="G20" s="17"/>
      <c r="H20" s="18"/>
      <c r="I20" s="22" t="str">
        <f aca="false">IF(H20="","",H20*12)</f>
        <v/>
      </c>
      <c r="J20" s="23" t="str">
        <f aca="false">IF(D20="","",D20/D$113)</f>
        <v/>
      </c>
      <c r="K20" s="23" t="str">
        <f aca="false">IF(E20="","",E20/E$113)</f>
        <v/>
      </c>
      <c r="L20" s="23" t="str">
        <f aca="false">IF(B20="","",1/COUNTA(B$13:B$112))</f>
        <v/>
      </c>
    </row>
    <row r="21" customFormat="false" ht="15" hidden="false" customHeight="false" outlineLevel="0" collapsed="false">
      <c r="A21" s="14" t="n">
        <v>9</v>
      </c>
      <c r="B21" s="12"/>
      <c r="C21" s="12"/>
      <c r="D21" s="15"/>
      <c r="E21" s="16"/>
      <c r="F21" s="17"/>
      <c r="G21" s="17"/>
      <c r="H21" s="18"/>
      <c r="I21" s="19" t="str">
        <f aca="false">IF(H21="","",H21*12)</f>
        <v/>
      </c>
      <c r="J21" s="20" t="str">
        <f aca="false">IF(D21="","",D21/D$113)</f>
        <v/>
      </c>
      <c r="K21" s="20" t="str">
        <f aca="false">IF(E21="","",E21/E$113)</f>
        <v/>
      </c>
      <c r="L21" s="20" t="str">
        <f aca="false">IF(B21="","",1/COUNTA(B$13:B$112))</f>
        <v/>
      </c>
    </row>
    <row r="22" customFormat="false" ht="15" hidden="false" customHeight="false" outlineLevel="0" collapsed="false">
      <c r="A22" s="21" t="n">
        <v>10</v>
      </c>
      <c r="B22" s="12"/>
      <c r="C22" s="12"/>
      <c r="D22" s="15"/>
      <c r="E22" s="16"/>
      <c r="F22" s="17"/>
      <c r="G22" s="17"/>
      <c r="H22" s="18"/>
      <c r="I22" s="22" t="str">
        <f aca="false">IF(H22="","",H22*12)</f>
        <v/>
      </c>
      <c r="J22" s="23" t="str">
        <f aca="false">IF(D22="","",D22/D$113)</f>
        <v/>
      </c>
      <c r="K22" s="23" t="str">
        <f aca="false">IF(E22="","",E22/E$113)</f>
        <v/>
      </c>
      <c r="L22" s="23" t="str">
        <f aca="false">IF(B22="","",1/COUNTA(B$13:B$112))</f>
        <v/>
      </c>
    </row>
    <row r="23" customFormat="false" ht="15" hidden="false" customHeight="false" outlineLevel="0" collapsed="false">
      <c r="A23" s="14" t="n">
        <v>11</v>
      </c>
      <c r="B23" s="12"/>
      <c r="C23" s="12"/>
      <c r="D23" s="15"/>
      <c r="E23" s="16"/>
      <c r="F23" s="17"/>
      <c r="G23" s="17"/>
      <c r="H23" s="18"/>
      <c r="I23" s="19" t="str">
        <f aca="false">IF(H23="","",H23*12)</f>
        <v/>
      </c>
      <c r="J23" s="20" t="str">
        <f aca="false">IF(D23="","",D23/D$113)</f>
        <v/>
      </c>
      <c r="K23" s="20" t="str">
        <f aca="false">IF(E23="","",E23/E$113)</f>
        <v/>
      </c>
      <c r="L23" s="20" t="str">
        <f aca="false">IF(B23="","",1/COUNTA(B$13:B$112))</f>
        <v/>
      </c>
    </row>
    <row r="24" customFormat="false" ht="15" hidden="false" customHeight="false" outlineLevel="0" collapsed="false">
      <c r="A24" s="21" t="n">
        <v>12</v>
      </c>
      <c r="B24" s="12"/>
      <c r="C24" s="12"/>
      <c r="D24" s="15"/>
      <c r="E24" s="16"/>
      <c r="F24" s="17"/>
      <c r="G24" s="17"/>
      <c r="H24" s="18"/>
      <c r="I24" s="22" t="str">
        <f aca="false">IF(H24="","",H24*12)</f>
        <v/>
      </c>
      <c r="J24" s="23" t="str">
        <f aca="false">IF(D24="","",D24/D$113)</f>
        <v/>
      </c>
      <c r="K24" s="23" t="str">
        <f aca="false">IF(E24="","",E24/E$113)</f>
        <v/>
      </c>
      <c r="L24" s="23" t="str">
        <f aca="false">IF(B24="","",1/COUNTA(B$13:B$112))</f>
        <v/>
      </c>
    </row>
    <row r="25" customFormat="false" ht="15" hidden="false" customHeight="false" outlineLevel="0" collapsed="false">
      <c r="A25" s="14" t="n">
        <v>13</v>
      </c>
      <c r="B25" s="12"/>
      <c r="C25" s="12"/>
      <c r="D25" s="15"/>
      <c r="E25" s="16"/>
      <c r="F25" s="17"/>
      <c r="G25" s="17"/>
      <c r="H25" s="18"/>
      <c r="I25" s="19" t="str">
        <f aca="false">IF(H25="","",H25*12)</f>
        <v/>
      </c>
      <c r="J25" s="20" t="str">
        <f aca="false">IF(D25="","",D25/D$113)</f>
        <v/>
      </c>
      <c r="K25" s="20" t="str">
        <f aca="false">IF(E25="","",E25/E$113)</f>
        <v/>
      </c>
      <c r="L25" s="20" t="str">
        <f aca="false">IF(B25="","",1/COUNTA(B$13:B$112))</f>
        <v/>
      </c>
    </row>
    <row r="26" customFormat="false" ht="15" hidden="false" customHeight="false" outlineLevel="0" collapsed="false">
      <c r="A26" s="21" t="n">
        <v>14</v>
      </c>
      <c r="B26" s="12"/>
      <c r="C26" s="12"/>
      <c r="D26" s="15"/>
      <c r="E26" s="16"/>
      <c r="F26" s="17"/>
      <c r="G26" s="17"/>
      <c r="H26" s="18"/>
      <c r="I26" s="22" t="str">
        <f aca="false">IF(H26="","",H26*12)</f>
        <v/>
      </c>
      <c r="J26" s="23" t="str">
        <f aca="false">IF(D26="","",D26/D$113)</f>
        <v/>
      </c>
      <c r="K26" s="23" t="str">
        <f aca="false">IF(E26="","",E26/E$113)</f>
        <v/>
      </c>
      <c r="L26" s="23" t="str">
        <f aca="false">IF(B26="","",1/COUNTA(B$13:B$112))</f>
        <v/>
      </c>
    </row>
    <row r="27" customFormat="false" ht="15" hidden="false" customHeight="false" outlineLevel="0" collapsed="false">
      <c r="A27" s="14" t="n">
        <v>15</v>
      </c>
      <c r="B27" s="12"/>
      <c r="C27" s="12"/>
      <c r="D27" s="15"/>
      <c r="E27" s="16"/>
      <c r="F27" s="17"/>
      <c r="G27" s="17"/>
      <c r="H27" s="18"/>
      <c r="I27" s="19" t="str">
        <f aca="false">IF(H27="","",H27*12)</f>
        <v/>
      </c>
      <c r="J27" s="20" t="str">
        <f aca="false">IF(D27="","",D27/D$113)</f>
        <v/>
      </c>
      <c r="K27" s="20" t="str">
        <f aca="false">IF(E27="","",E27/E$113)</f>
        <v/>
      </c>
      <c r="L27" s="20" t="str">
        <f aca="false">IF(B27="","",1/COUNTA(B$13:B$112))</f>
        <v/>
      </c>
    </row>
    <row r="28" customFormat="false" ht="15" hidden="false" customHeight="false" outlineLevel="0" collapsed="false">
      <c r="A28" s="21" t="n">
        <v>16</v>
      </c>
      <c r="B28" s="12"/>
      <c r="C28" s="12"/>
      <c r="D28" s="15"/>
      <c r="E28" s="16"/>
      <c r="F28" s="17"/>
      <c r="G28" s="17"/>
      <c r="H28" s="18"/>
      <c r="I28" s="22" t="str">
        <f aca="false">IF(H28="","",H28*12)</f>
        <v/>
      </c>
      <c r="J28" s="23" t="str">
        <f aca="false">IF(D28="","",D28/D$113)</f>
        <v/>
      </c>
      <c r="K28" s="23" t="str">
        <f aca="false">IF(E28="","",E28/E$113)</f>
        <v/>
      </c>
      <c r="L28" s="23" t="str">
        <f aca="false">IF(B28="","",1/COUNTA(B$13:B$112))</f>
        <v/>
      </c>
    </row>
    <row r="29" customFormat="false" ht="15" hidden="false" customHeight="false" outlineLevel="0" collapsed="false">
      <c r="A29" s="14" t="n">
        <v>17</v>
      </c>
      <c r="B29" s="12"/>
      <c r="C29" s="12"/>
      <c r="D29" s="15"/>
      <c r="E29" s="16"/>
      <c r="F29" s="17"/>
      <c r="G29" s="17"/>
      <c r="H29" s="18"/>
      <c r="I29" s="19" t="str">
        <f aca="false">IF(H29="","",H29*12)</f>
        <v/>
      </c>
      <c r="J29" s="20" t="str">
        <f aca="false">IF(D29="","",D29/D$113)</f>
        <v/>
      </c>
      <c r="K29" s="20" t="str">
        <f aca="false">IF(E29="","",E29/E$113)</f>
        <v/>
      </c>
      <c r="L29" s="20" t="str">
        <f aca="false">IF(B29="","",1/COUNTA(B$13:B$112))</f>
        <v/>
      </c>
    </row>
    <row r="30" customFormat="false" ht="15" hidden="false" customHeight="false" outlineLevel="0" collapsed="false">
      <c r="A30" s="21" t="n">
        <v>18</v>
      </c>
      <c r="B30" s="12"/>
      <c r="C30" s="12"/>
      <c r="D30" s="15"/>
      <c r="E30" s="16"/>
      <c r="F30" s="17"/>
      <c r="G30" s="17"/>
      <c r="H30" s="18"/>
      <c r="I30" s="22" t="str">
        <f aca="false">IF(H30="","",H30*12)</f>
        <v/>
      </c>
      <c r="J30" s="23" t="str">
        <f aca="false">IF(D30="","",D30/D$113)</f>
        <v/>
      </c>
      <c r="K30" s="23" t="str">
        <f aca="false">IF(E30="","",E30/E$113)</f>
        <v/>
      </c>
      <c r="L30" s="23" t="str">
        <f aca="false">IF(B30="","",1/COUNTA(B$13:B$112))</f>
        <v/>
      </c>
    </row>
    <row r="31" customFormat="false" ht="15" hidden="false" customHeight="false" outlineLevel="0" collapsed="false">
      <c r="A31" s="14" t="n">
        <v>19</v>
      </c>
      <c r="B31" s="12"/>
      <c r="C31" s="12"/>
      <c r="D31" s="15"/>
      <c r="E31" s="16"/>
      <c r="F31" s="17"/>
      <c r="G31" s="17"/>
      <c r="H31" s="18"/>
      <c r="I31" s="19" t="str">
        <f aca="false">IF(H31="","",H31*12)</f>
        <v/>
      </c>
      <c r="J31" s="20" t="str">
        <f aca="false">IF(D31="","",D31/D$113)</f>
        <v/>
      </c>
      <c r="K31" s="20" t="str">
        <f aca="false">IF(E31="","",E31/E$113)</f>
        <v/>
      </c>
      <c r="L31" s="20" t="str">
        <f aca="false">IF(B31="","",1/COUNTA(B$13:B$112))</f>
        <v/>
      </c>
    </row>
    <row r="32" customFormat="false" ht="15" hidden="false" customHeight="false" outlineLevel="0" collapsed="false">
      <c r="A32" s="21" t="n">
        <v>20</v>
      </c>
      <c r="B32" s="12"/>
      <c r="C32" s="12"/>
      <c r="D32" s="15"/>
      <c r="E32" s="16"/>
      <c r="F32" s="17"/>
      <c r="G32" s="17"/>
      <c r="H32" s="18"/>
      <c r="I32" s="22" t="str">
        <f aca="false">IF(H32="","",H32*12)</f>
        <v/>
      </c>
      <c r="J32" s="23" t="str">
        <f aca="false">IF(D32="","",D32/D$113)</f>
        <v/>
      </c>
      <c r="K32" s="23" t="str">
        <f aca="false">IF(E32="","",E32/E$113)</f>
        <v/>
      </c>
      <c r="L32" s="23" t="str">
        <f aca="false">IF(B32="","",1/COUNTA(B$13:B$112))</f>
        <v/>
      </c>
    </row>
    <row r="33" customFormat="false" ht="15" hidden="false" customHeight="false" outlineLevel="0" collapsed="false">
      <c r="A33" s="14" t="n">
        <v>21</v>
      </c>
      <c r="B33" s="12"/>
      <c r="C33" s="12"/>
      <c r="D33" s="15"/>
      <c r="E33" s="16"/>
      <c r="F33" s="17"/>
      <c r="G33" s="17"/>
      <c r="H33" s="18"/>
      <c r="I33" s="19" t="str">
        <f aca="false">IF(H33="","",H33*12)</f>
        <v/>
      </c>
      <c r="J33" s="20" t="str">
        <f aca="false">IF(D33="","",D33/D$113)</f>
        <v/>
      </c>
      <c r="K33" s="20" t="str">
        <f aca="false">IF(E33="","",E33/E$113)</f>
        <v/>
      </c>
      <c r="L33" s="20" t="str">
        <f aca="false">IF(B33="","",1/COUNTA(B$13:B$112))</f>
        <v/>
      </c>
    </row>
    <row r="34" customFormat="false" ht="15" hidden="false" customHeight="false" outlineLevel="0" collapsed="false">
      <c r="A34" s="21" t="n">
        <v>22</v>
      </c>
      <c r="B34" s="12"/>
      <c r="C34" s="12"/>
      <c r="D34" s="15"/>
      <c r="E34" s="16"/>
      <c r="F34" s="17"/>
      <c r="G34" s="17"/>
      <c r="H34" s="18"/>
      <c r="I34" s="22" t="str">
        <f aca="false">IF(H34="","",H34*12)</f>
        <v/>
      </c>
      <c r="J34" s="23" t="str">
        <f aca="false">IF(D34="","",D34/D$113)</f>
        <v/>
      </c>
      <c r="K34" s="23" t="str">
        <f aca="false">IF(E34="","",E34/E$113)</f>
        <v/>
      </c>
      <c r="L34" s="23" t="str">
        <f aca="false">IF(B34="","",1/COUNTA(B$13:B$112))</f>
        <v/>
      </c>
    </row>
    <row r="35" customFormat="false" ht="15" hidden="false" customHeight="false" outlineLevel="0" collapsed="false">
      <c r="A35" s="14" t="n">
        <v>23</v>
      </c>
      <c r="B35" s="12"/>
      <c r="C35" s="12"/>
      <c r="D35" s="15"/>
      <c r="E35" s="16"/>
      <c r="F35" s="17"/>
      <c r="G35" s="17"/>
      <c r="H35" s="18"/>
      <c r="I35" s="19" t="str">
        <f aca="false">IF(H35="","",H35*12)</f>
        <v/>
      </c>
      <c r="J35" s="20" t="str">
        <f aca="false">IF(D35="","",D35/D$113)</f>
        <v/>
      </c>
      <c r="K35" s="20" t="str">
        <f aca="false">IF(E35="","",E35/E$113)</f>
        <v/>
      </c>
      <c r="L35" s="20" t="str">
        <f aca="false">IF(B35="","",1/COUNTA(B$13:B$112))</f>
        <v/>
      </c>
    </row>
    <row r="36" customFormat="false" ht="15" hidden="false" customHeight="false" outlineLevel="0" collapsed="false">
      <c r="A36" s="21" t="n">
        <v>24</v>
      </c>
      <c r="B36" s="12"/>
      <c r="C36" s="12"/>
      <c r="D36" s="15"/>
      <c r="E36" s="16"/>
      <c r="F36" s="17"/>
      <c r="G36" s="17"/>
      <c r="H36" s="18"/>
      <c r="I36" s="22" t="str">
        <f aca="false">IF(H36="","",H36*12)</f>
        <v/>
      </c>
      <c r="J36" s="23" t="str">
        <f aca="false">IF(D36="","",D36/D$113)</f>
        <v/>
      </c>
      <c r="K36" s="23" t="str">
        <f aca="false">IF(E36="","",E36/E$113)</f>
        <v/>
      </c>
      <c r="L36" s="23" t="str">
        <f aca="false">IF(B36="","",1/COUNTA(B$13:B$112))</f>
        <v/>
      </c>
    </row>
    <row r="37" customFormat="false" ht="15" hidden="false" customHeight="false" outlineLevel="0" collapsed="false">
      <c r="A37" s="14" t="n">
        <v>25</v>
      </c>
      <c r="B37" s="12"/>
      <c r="C37" s="12"/>
      <c r="D37" s="15"/>
      <c r="E37" s="16"/>
      <c r="F37" s="17"/>
      <c r="G37" s="17"/>
      <c r="H37" s="18"/>
      <c r="I37" s="19" t="str">
        <f aca="false">IF(H37="","",H37*12)</f>
        <v/>
      </c>
      <c r="J37" s="20" t="str">
        <f aca="false">IF(D37="","",D37/D$113)</f>
        <v/>
      </c>
      <c r="K37" s="20" t="str">
        <f aca="false">IF(E37="","",E37/E$113)</f>
        <v/>
      </c>
      <c r="L37" s="20" t="str">
        <f aca="false">IF(B37="","",1/COUNTA(B$13:B$112))</f>
        <v/>
      </c>
    </row>
    <row r="38" customFormat="false" ht="15" hidden="false" customHeight="false" outlineLevel="0" collapsed="false">
      <c r="A38" s="21" t="n">
        <v>26</v>
      </c>
      <c r="B38" s="12"/>
      <c r="C38" s="12"/>
      <c r="D38" s="15"/>
      <c r="E38" s="16"/>
      <c r="F38" s="17"/>
      <c r="G38" s="17"/>
      <c r="H38" s="18"/>
      <c r="I38" s="22" t="str">
        <f aca="false">IF(H38="","",H38*12)</f>
        <v/>
      </c>
      <c r="J38" s="23" t="str">
        <f aca="false">IF(D38="","",D38/D$113)</f>
        <v/>
      </c>
      <c r="K38" s="23" t="str">
        <f aca="false">IF(E38="","",E38/E$113)</f>
        <v/>
      </c>
      <c r="L38" s="23" t="str">
        <f aca="false">IF(B38="","",1/COUNTA(B$13:B$112))</f>
        <v/>
      </c>
    </row>
    <row r="39" customFormat="false" ht="15" hidden="false" customHeight="false" outlineLevel="0" collapsed="false">
      <c r="A39" s="14" t="n">
        <v>27</v>
      </c>
      <c r="B39" s="12"/>
      <c r="C39" s="12"/>
      <c r="D39" s="15"/>
      <c r="E39" s="16"/>
      <c r="F39" s="17"/>
      <c r="G39" s="17"/>
      <c r="H39" s="18"/>
      <c r="I39" s="19" t="str">
        <f aca="false">IF(H39="","",H39*12)</f>
        <v/>
      </c>
      <c r="J39" s="20" t="str">
        <f aca="false">IF(D39="","",D39/D$113)</f>
        <v/>
      </c>
      <c r="K39" s="20" t="str">
        <f aca="false">IF(E39="","",E39/E$113)</f>
        <v/>
      </c>
      <c r="L39" s="20" t="str">
        <f aca="false">IF(B39="","",1/COUNTA(B$13:B$112))</f>
        <v/>
      </c>
    </row>
    <row r="40" customFormat="false" ht="15" hidden="false" customHeight="false" outlineLevel="0" collapsed="false">
      <c r="A40" s="21" t="n">
        <v>28</v>
      </c>
      <c r="B40" s="12"/>
      <c r="C40" s="12"/>
      <c r="D40" s="15"/>
      <c r="E40" s="16"/>
      <c r="F40" s="17"/>
      <c r="G40" s="17"/>
      <c r="H40" s="18"/>
      <c r="I40" s="22" t="str">
        <f aca="false">IF(H40="","",H40*12)</f>
        <v/>
      </c>
      <c r="J40" s="23" t="str">
        <f aca="false">IF(D40="","",D40/D$113)</f>
        <v/>
      </c>
      <c r="K40" s="23" t="str">
        <f aca="false">IF(E40="","",E40/E$113)</f>
        <v/>
      </c>
      <c r="L40" s="23" t="str">
        <f aca="false">IF(B40="","",1/COUNTA(B$13:B$112))</f>
        <v/>
      </c>
    </row>
    <row r="41" customFormat="false" ht="15" hidden="false" customHeight="false" outlineLevel="0" collapsed="false">
      <c r="A41" s="14" t="n">
        <v>29</v>
      </c>
      <c r="B41" s="12"/>
      <c r="C41" s="12"/>
      <c r="D41" s="15"/>
      <c r="E41" s="16"/>
      <c r="F41" s="17"/>
      <c r="G41" s="17"/>
      <c r="H41" s="18"/>
      <c r="I41" s="19" t="str">
        <f aca="false">IF(H41="","",H41*12)</f>
        <v/>
      </c>
      <c r="J41" s="20" t="str">
        <f aca="false">IF(D41="","",D41/D$113)</f>
        <v/>
      </c>
      <c r="K41" s="20" t="str">
        <f aca="false">IF(E41="","",E41/E$113)</f>
        <v/>
      </c>
      <c r="L41" s="20" t="str">
        <f aca="false">IF(B41="","",1/COUNTA(B$13:B$112))</f>
        <v/>
      </c>
    </row>
    <row r="42" customFormat="false" ht="15" hidden="false" customHeight="false" outlineLevel="0" collapsed="false">
      <c r="A42" s="21" t="n">
        <v>30</v>
      </c>
      <c r="B42" s="12"/>
      <c r="C42" s="12"/>
      <c r="D42" s="15"/>
      <c r="E42" s="16"/>
      <c r="F42" s="17"/>
      <c r="G42" s="17"/>
      <c r="H42" s="18"/>
      <c r="I42" s="22" t="str">
        <f aca="false">IF(H42="","",H42*12)</f>
        <v/>
      </c>
      <c r="J42" s="23" t="str">
        <f aca="false">IF(D42="","",D42/D$113)</f>
        <v/>
      </c>
      <c r="K42" s="23" t="str">
        <f aca="false">IF(E42="","",E42/E$113)</f>
        <v/>
      </c>
      <c r="L42" s="23" t="str">
        <f aca="false">IF(B42="","",1/COUNTA(B$13:B$112))</f>
        <v/>
      </c>
    </row>
    <row r="43" customFormat="false" ht="15" hidden="false" customHeight="false" outlineLevel="0" collapsed="false">
      <c r="A43" s="14" t="n">
        <v>31</v>
      </c>
      <c r="B43" s="12"/>
      <c r="C43" s="12"/>
      <c r="D43" s="15"/>
      <c r="E43" s="16"/>
      <c r="F43" s="17"/>
      <c r="G43" s="17"/>
      <c r="H43" s="18"/>
      <c r="I43" s="19" t="str">
        <f aca="false">IF(H43="","",H43*12)</f>
        <v/>
      </c>
      <c r="J43" s="20" t="str">
        <f aca="false">IF(D43="","",D43/D$113)</f>
        <v/>
      </c>
      <c r="K43" s="20" t="str">
        <f aca="false">IF(E43="","",E43/E$113)</f>
        <v/>
      </c>
      <c r="L43" s="20" t="str">
        <f aca="false">IF(B43="","",1/COUNTA(B$13:B$112))</f>
        <v/>
      </c>
    </row>
    <row r="44" customFormat="false" ht="15" hidden="false" customHeight="false" outlineLevel="0" collapsed="false">
      <c r="A44" s="21" t="n">
        <v>32</v>
      </c>
      <c r="B44" s="12"/>
      <c r="C44" s="12"/>
      <c r="D44" s="15"/>
      <c r="E44" s="16"/>
      <c r="F44" s="17"/>
      <c r="G44" s="17"/>
      <c r="H44" s="18"/>
      <c r="I44" s="22" t="str">
        <f aca="false">IF(H44="","",H44*12)</f>
        <v/>
      </c>
      <c r="J44" s="23" t="str">
        <f aca="false">IF(D44="","",D44/D$113)</f>
        <v/>
      </c>
      <c r="K44" s="23" t="str">
        <f aca="false">IF(E44="","",E44/E$113)</f>
        <v/>
      </c>
      <c r="L44" s="23" t="str">
        <f aca="false">IF(B44="","",1/COUNTA(B$13:B$112))</f>
        <v/>
      </c>
    </row>
    <row r="45" customFormat="false" ht="15" hidden="false" customHeight="false" outlineLevel="0" collapsed="false">
      <c r="A45" s="14" t="n">
        <v>33</v>
      </c>
      <c r="B45" s="12"/>
      <c r="C45" s="12"/>
      <c r="D45" s="15"/>
      <c r="E45" s="16"/>
      <c r="F45" s="17"/>
      <c r="G45" s="17"/>
      <c r="H45" s="18"/>
      <c r="I45" s="19" t="str">
        <f aca="false">IF(H45="","",H45*12)</f>
        <v/>
      </c>
      <c r="J45" s="20" t="str">
        <f aca="false">IF(D45="","",D45/D$113)</f>
        <v/>
      </c>
      <c r="K45" s="20" t="str">
        <f aca="false">IF(E45="","",E45/E$113)</f>
        <v/>
      </c>
      <c r="L45" s="20" t="str">
        <f aca="false">IF(B45="","",1/COUNTA(B$13:B$112))</f>
        <v/>
      </c>
    </row>
    <row r="46" customFormat="false" ht="15" hidden="false" customHeight="false" outlineLevel="0" collapsed="false">
      <c r="A46" s="21" t="n">
        <v>34</v>
      </c>
      <c r="B46" s="12"/>
      <c r="C46" s="12"/>
      <c r="D46" s="15"/>
      <c r="E46" s="16"/>
      <c r="F46" s="17"/>
      <c r="G46" s="17"/>
      <c r="H46" s="18"/>
      <c r="I46" s="22" t="str">
        <f aca="false">IF(H46="","",H46*12)</f>
        <v/>
      </c>
      <c r="J46" s="23" t="str">
        <f aca="false">IF(D46="","",D46/D$113)</f>
        <v/>
      </c>
      <c r="K46" s="23" t="str">
        <f aca="false">IF(E46="","",E46/E$113)</f>
        <v/>
      </c>
      <c r="L46" s="23" t="str">
        <f aca="false">IF(B46="","",1/COUNTA(B$13:B$112))</f>
        <v/>
      </c>
    </row>
    <row r="47" customFormat="false" ht="15" hidden="false" customHeight="false" outlineLevel="0" collapsed="false">
      <c r="A47" s="14" t="n">
        <v>35</v>
      </c>
      <c r="B47" s="12"/>
      <c r="C47" s="12"/>
      <c r="D47" s="15"/>
      <c r="E47" s="16"/>
      <c r="F47" s="17"/>
      <c r="G47" s="17"/>
      <c r="H47" s="18"/>
      <c r="I47" s="19" t="str">
        <f aca="false">IF(H47="","",H47*12)</f>
        <v/>
      </c>
      <c r="J47" s="20" t="str">
        <f aca="false">IF(D47="","",D47/D$113)</f>
        <v/>
      </c>
      <c r="K47" s="20" t="str">
        <f aca="false">IF(E47="","",E47/E$113)</f>
        <v/>
      </c>
      <c r="L47" s="20" t="str">
        <f aca="false">IF(B47="","",1/COUNTA(B$13:B$112))</f>
        <v/>
      </c>
    </row>
    <row r="48" customFormat="false" ht="15" hidden="false" customHeight="false" outlineLevel="0" collapsed="false">
      <c r="A48" s="21" t="n">
        <v>36</v>
      </c>
      <c r="B48" s="12"/>
      <c r="C48" s="12"/>
      <c r="D48" s="15"/>
      <c r="E48" s="16"/>
      <c r="F48" s="17"/>
      <c r="G48" s="17"/>
      <c r="H48" s="18"/>
      <c r="I48" s="22" t="str">
        <f aca="false">IF(H48="","",H48*12)</f>
        <v/>
      </c>
      <c r="J48" s="23" t="str">
        <f aca="false">IF(D48="","",D48/D$113)</f>
        <v/>
      </c>
      <c r="K48" s="23" t="str">
        <f aca="false">IF(E48="","",E48/E$113)</f>
        <v/>
      </c>
      <c r="L48" s="23" t="str">
        <f aca="false">IF(B48="","",1/COUNTA(B$13:B$112))</f>
        <v/>
      </c>
    </row>
    <row r="49" customFormat="false" ht="15" hidden="false" customHeight="false" outlineLevel="0" collapsed="false">
      <c r="A49" s="14" t="n">
        <v>37</v>
      </c>
      <c r="B49" s="12"/>
      <c r="C49" s="12"/>
      <c r="D49" s="15"/>
      <c r="E49" s="16"/>
      <c r="F49" s="17"/>
      <c r="G49" s="17"/>
      <c r="H49" s="18"/>
      <c r="I49" s="19" t="str">
        <f aca="false">IF(H49="","",H49*12)</f>
        <v/>
      </c>
      <c r="J49" s="20" t="str">
        <f aca="false">IF(D49="","",D49/D$113)</f>
        <v/>
      </c>
      <c r="K49" s="20" t="str">
        <f aca="false">IF(E49="","",E49/E$113)</f>
        <v/>
      </c>
      <c r="L49" s="20" t="str">
        <f aca="false">IF(B49="","",1/COUNTA(B$13:B$112))</f>
        <v/>
      </c>
    </row>
    <row r="50" customFormat="false" ht="15" hidden="false" customHeight="false" outlineLevel="0" collapsed="false">
      <c r="A50" s="21" t="n">
        <v>38</v>
      </c>
      <c r="B50" s="12"/>
      <c r="C50" s="12"/>
      <c r="D50" s="15"/>
      <c r="E50" s="16"/>
      <c r="F50" s="17"/>
      <c r="G50" s="17"/>
      <c r="H50" s="18"/>
      <c r="I50" s="22" t="str">
        <f aca="false">IF(H50="","",H50*12)</f>
        <v/>
      </c>
      <c r="J50" s="23" t="str">
        <f aca="false">IF(D50="","",D50/D$113)</f>
        <v/>
      </c>
      <c r="K50" s="23" t="str">
        <f aca="false">IF(E50="","",E50/E$113)</f>
        <v/>
      </c>
      <c r="L50" s="23" t="str">
        <f aca="false">IF(B50="","",1/COUNTA(B$13:B$112))</f>
        <v/>
      </c>
    </row>
    <row r="51" customFormat="false" ht="15" hidden="false" customHeight="false" outlineLevel="0" collapsed="false">
      <c r="A51" s="14" t="n">
        <v>39</v>
      </c>
      <c r="B51" s="12"/>
      <c r="C51" s="12"/>
      <c r="D51" s="15"/>
      <c r="E51" s="16"/>
      <c r="F51" s="17"/>
      <c r="G51" s="17"/>
      <c r="H51" s="18"/>
      <c r="I51" s="19" t="str">
        <f aca="false">IF(H51="","",H51*12)</f>
        <v/>
      </c>
      <c r="J51" s="20" t="str">
        <f aca="false">IF(D51="","",D51/D$113)</f>
        <v/>
      </c>
      <c r="K51" s="20" t="str">
        <f aca="false">IF(E51="","",E51/E$113)</f>
        <v/>
      </c>
      <c r="L51" s="20" t="str">
        <f aca="false">IF(B51="","",1/COUNTA(B$13:B$112))</f>
        <v/>
      </c>
    </row>
    <row r="52" customFormat="false" ht="15" hidden="false" customHeight="false" outlineLevel="0" collapsed="false">
      <c r="A52" s="21" t="n">
        <v>40</v>
      </c>
      <c r="B52" s="12"/>
      <c r="C52" s="12"/>
      <c r="D52" s="15"/>
      <c r="E52" s="16"/>
      <c r="F52" s="17"/>
      <c r="G52" s="17"/>
      <c r="H52" s="18"/>
      <c r="I52" s="22" t="str">
        <f aca="false">IF(H52="","",H52*12)</f>
        <v/>
      </c>
      <c r="J52" s="23" t="str">
        <f aca="false">IF(D52="","",D52/D$113)</f>
        <v/>
      </c>
      <c r="K52" s="23" t="str">
        <f aca="false">IF(E52="","",E52/E$113)</f>
        <v/>
      </c>
      <c r="L52" s="23" t="str">
        <f aca="false">IF(B52="","",1/COUNTA(B$13:B$112))</f>
        <v/>
      </c>
    </row>
    <row r="53" customFormat="false" ht="15" hidden="false" customHeight="false" outlineLevel="0" collapsed="false">
      <c r="A53" s="14" t="n">
        <v>41</v>
      </c>
      <c r="B53" s="12"/>
      <c r="C53" s="12"/>
      <c r="D53" s="15"/>
      <c r="E53" s="16"/>
      <c r="F53" s="17"/>
      <c r="G53" s="17"/>
      <c r="H53" s="18"/>
      <c r="I53" s="19" t="str">
        <f aca="false">IF(H53="","",H53*12)</f>
        <v/>
      </c>
      <c r="J53" s="20" t="str">
        <f aca="false">IF(D53="","",D53/D$113)</f>
        <v/>
      </c>
      <c r="K53" s="20" t="str">
        <f aca="false">IF(E53="","",E53/E$113)</f>
        <v/>
      </c>
      <c r="L53" s="20" t="str">
        <f aca="false">IF(B53="","",1/COUNTA(B$13:B$112))</f>
        <v/>
      </c>
    </row>
    <row r="54" customFormat="false" ht="15" hidden="false" customHeight="false" outlineLevel="0" collapsed="false">
      <c r="A54" s="21" t="n">
        <v>42</v>
      </c>
      <c r="B54" s="12"/>
      <c r="C54" s="12"/>
      <c r="D54" s="15"/>
      <c r="E54" s="16"/>
      <c r="F54" s="17"/>
      <c r="G54" s="17"/>
      <c r="H54" s="18"/>
      <c r="I54" s="22" t="str">
        <f aca="false">IF(H54="","",H54*12)</f>
        <v/>
      </c>
      <c r="J54" s="23" t="str">
        <f aca="false">IF(D54="","",D54/D$113)</f>
        <v/>
      </c>
      <c r="K54" s="23" t="str">
        <f aca="false">IF(E54="","",E54/E$113)</f>
        <v/>
      </c>
      <c r="L54" s="23" t="str">
        <f aca="false">IF(B54="","",1/COUNTA(B$13:B$112))</f>
        <v/>
      </c>
    </row>
    <row r="55" customFormat="false" ht="15" hidden="false" customHeight="false" outlineLevel="0" collapsed="false">
      <c r="A55" s="14" t="n">
        <v>43</v>
      </c>
      <c r="B55" s="12"/>
      <c r="C55" s="12"/>
      <c r="D55" s="15"/>
      <c r="E55" s="16"/>
      <c r="F55" s="17"/>
      <c r="G55" s="17"/>
      <c r="H55" s="18"/>
      <c r="I55" s="19" t="str">
        <f aca="false">IF(H55="","",H55*12)</f>
        <v/>
      </c>
      <c r="J55" s="20" t="str">
        <f aca="false">IF(D55="","",D55/D$113)</f>
        <v/>
      </c>
      <c r="K55" s="20" t="str">
        <f aca="false">IF(E55="","",E55/E$113)</f>
        <v/>
      </c>
      <c r="L55" s="20" t="str">
        <f aca="false">IF(B55="","",1/COUNTA(B$13:B$112))</f>
        <v/>
      </c>
    </row>
    <row r="56" customFormat="false" ht="15" hidden="false" customHeight="false" outlineLevel="0" collapsed="false">
      <c r="A56" s="21" t="n">
        <v>44</v>
      </c>
      <c r="B56" s="12"/>
      <c r="C56" s="12"/>
      <c r="D56" s="15"/>
      <c r="E56" s="16"/>
      <c r="F56" s="17"/>
      <c r="G56" s="17"/>
      <c r="H56" s="18"/>
      <c r="I56" s="22" t="str">
        <f aca="false">IF(H56="","",H56*12)</f>
        <v/>
      </c>
      <c r="J56" s="23" t="str">
        <f aca="false">IF(D56="","",D56/D$113)</f>
        <v/>
      </c>
      <c r="K56" s="23" t="str">
        <f aca="false">IF(E56="","",E56/E$113)</f>
        <v/>
      </c>
      <c r="L56" s="23" t="str">
        <f aca="false">IF(B56="","",1/COUNTA(B$13:B$112))</f>
        <v/>
      </c>
    </row>
    <row r="57" customFormat="false" ht="15" hidden="false" customHeight="false" outlineLevel="0" collapsed="false">
      <c r="A57" s="14" t="n">
        <v>45</v>
      </c>
      <c r="B57" s="12"/>
      <c r="C57" s="12"/>
      <c r="D57" s="15"/>
      <c r="E57" s="16"/>
      <c r="F57" s="17"/>
      <c r="G57" s="17"/>
      <c r="H57" s="18"/>
      <c r="I57" s="19" t="str">
        <f aca="false">IF(H57="","",H57*12)</f>
        <v/>
      </c>
      <c r="J57" s="20" t="str">
        <f aca="false">IF(D57="","",D57/D$113)</f>
        <v/>
      </c>
      <c r="K57" s="20" t="str">
        <f aca="false">IF(E57="","",E57/E$113)</f>
        <v/>
      </c>
      <c r="L57" s="20" t="str">
        <f aca="false">IF(B57="","",1/COUNTA(B$13:B$112))</f>
        <v/>
      </c>
    </row>
    <row r="58" customFormat="false" ht="15" hidden="false" customHeight="false" outlineLevel="0" collapsed="false">
      <c r="A58" s="21" t="n">
        <v>46</v>
      </c>
      <c r="B58" s="12"/>
      <c r="C58" s="12"/>
      <c r="D58" s="15"/>
      <c r="E58" s="16"/>
      <c r="F58" s="17"/>
      <c r="G58" s="17"/>
      <c r="H58" s="18"/>
      <c r="I58" s="22" t="str">
        <f aca="false">IF(H58="","",H58*12)</f>
        <v/>
      </c>
      <c r="J58" s="23" t="str">
        <f aca="false">IF(D58="","",D58/D$113)</f>
        <v/>
      </c>
      <c r="K58" s="23" t="str">
        <f aca="false">IF(E58="","",E58/E$113)</f>
        <v/>
      </c>
      <c r="L58" s="23" t="str">
        <f aca="false">IF(B58="","",1/COUNTA(B$13:B$112))</f>
        <v/>
      </c>
    </row>
    <row r="59" customFormat="false" ht="15" hidden="false" customHeight="false" outlineLevel="0" collapsed="false">
      <c r="A59" s="14" t="n">
        <v>47</v>
      </c>
      <c r="B59" s="12"/>
      <c r="C59" s="12"/>
      <c r="D59" s="15"/>
      <c r="E59" s="16"/>
      <c r="F59" s="17"/>
      <c r="G59" s="17"/>
      <c r="H59" s="18"/>
      <c r="I59" s="19" t="str">
        <f aca="false">IF(H59="","",H59*12)</f>
        <v/>
      </c>
      <c r="J59" s="20" t="str">
        <f aca="false">IF(D59="","",D59/D$113)</f>
        <v/>
      </c>
      <c r="K59" s="20" t="str">
        <f aca="false">IF(E59="","",E59/E$113)</f>
        <v/>
      </c>
      <c r="L59" s="20" t="str">
        <f aca="false">IF(B59="","",1/COUNTA(B$13:B$112))</f>
        <v/>
      </c>
    </row>
    <row r="60" customFormat="false" ht="15" hidden="false" customHeight="false" outlineLevel="0" collapsed="false">
      <c r="A60" s="21" t="n">
        <v>48</v>
      </c>
      <c r="B60" s="12"/>
      <c r="C60" s="12"/>
      <c r="D60" s="15"/>
      <c r="E60" s="16"/>
      <c r="F60" s="17"/>
      <c r="G60" s="17"/>
      <c r="H60" s="18"/>
      <c r="I60" s="22" t="str">
        <f aca="false">IF(H60="","",H60*12)</f>
        <v/>
      </c>
      <c r="J60" s="23" t="str">
        <f aca="false">IF(D60="","",D60/D$113)</f>
        <v/>
      </c>
      <c r="K60" s="23" t="str">
        <f aca="false">IF(E60="","",E60/E$113)</f>
        <v/>
      </c>
      <c r="L60" s="23" t="str">
        <f aca="false">IF(B60="","",1/COUNTA(B$13:B$112))</f>
        <v/>
      </c>
    </row>
    <row r="61" customFormat="false" ht="15" hidden="false" customHeight="false" outlineLevel="0" collapsed="false">
      <c r="A61" s="14" t="n">
        <v>49</v>
      </c>
      <c r="B61" s="12"/>
      <c r="C61" s="12"/>
      <c r="D61" s="15"/>
      <c r="E61" s="16"/>
      <c r="F61" s="17"/>
      <c r="G61" s="17"/>
      <c r="H61" s="18"/>
      <c r="I61" s="19" t="str">
        <f aca="false">IF(H61="","",H61*12)</f>
        <v/>
      </c>
      <c r="J61" s="20" t="str">
        <f aca="false">IF(D61="","",D61/D$113)</f>
        <v/>
      </c>
      <c r="K61" s="20" t="str">
        <f aca="false">IF(E61="","",E61/E$113)</f>
        <v/>
      </c>
      <c r="L61" s="20" t="str">
        <f aca="false">IF(B61="","",1/COUNTA(B$13:B$112))</f>
        <v/>
      </c>
    </row>
    <row r="62" customFormat="false" ht="15" hidden="false" customHeight="false" outlineLevel="0" collapsed="false">
      <c r="A62" s="21" t="n">
        <v>50</v>
      </c>
      <c r="B62" s="12"/>
      <c r="C62" s="12"/>
      <c r="D62" s="15"/>
      <c r="E62" s="16"/>
      <c r="F62" s="17"/>
      <c r="G62" s="17"/>
      <c r="H62" s="18"/>
      <c r="I62" s="22" t="str">
        <f aca="false">IF(H62="","",H62*12)</f>
        <v/>
      </c>
      <c r="J62" s="23" t="str">
        <f aca="false">IF(D62="","",D62/D$113)</f>
        <v/>
      </c>
      <c r="K62" s="23" t="str">
        <f aca="false">IF(E62="","",E62/E$113)</f>
        <v/>
      </c>
      <c r="L62" s="23" t="str">
        <f aca="false">IF(B62="","",1/COUNTA(B$13:B$112))</f>
        <v/>
      </c>
    </row>
    <row r="63" customFormat="false" ht="15" hidden="false" customHeight="false" outlineLevel="0" collapsed="false">
      <c r="A63" s="14" t="n">
        <v>51</v>
      </c>
      <c r="B63" s="12"/>
      <c r="C63" s="12"/>
      <c r="D63" s="15"/>
      <c r="E63" s="16"/>
      <c r="F63" s="17"/>
      <c r="G63" s="17"/>
      <c r="H63" s="18"/>
      <c r="I63" s="19" t="str">
        <f aca="false">IF(H63="","",H63*12)</f>
        <v/>
      </c>
      <c r="J63" s="20" t="str">
        <f aca="false">IF(D63="","",D63/D$113)</f>
        <v/>
      </c>
      <c r="K63" s="20" t="str">
        <f aca="false">IF(E63="","",E63/E$113)</f>
        <v/>
      </c>
      <c r="L63" s="20" t="str">
        <f aca="false">IF(B63="","",1/COUNTA(B$13:B$112))</f>
        <v/>
      </c>
    </row>
    <row r="64" customFormat="false" ht="15" hidden="false" customHeight="false" outlineLevel="0" collapsed="false">
      <c r="A64" s="21" t="n">
        <v>52</v>
      </c>
      <c r="B64" s="12"/>
      <c r="C64" s="12"/>
      <c r="D64" s="15"/>
      <c r="E64" s="16"/>
      <c r="F64" s="17"/>
      <c r="G64" s="17"/>
      <c r="H64" s="18"/>
      <c r="I64" s="22" t="str">
        <f aca="false">IF(H64="","",H64*12)</f>
        <v/>
      </c>
      <c r="J64" s="23" t="str">
        <f aca="false">IF(D64="","",D64/D$113)</f>
        <v/>
      </c>
      <c r="K64" s="23" t="str">
        <f aca="false">IF(E64="","",E64/E$113)</f>
        <v/>
      </c>
      <c r="L64" s="23" t="str">
        <f aca="false">IF(B64="","",1/COUNTA(B$13:B$112))</f>
        <v/>
      </c>
    </row>
    <row r="65" customFormat="false" ht="15" hidden="false" customHeight="false" outlineLevel="0" collapsed="false">
      <c r="A65" s="14" t="n">
        <v>53</v>
      </c>
      <c r="B65" s="12"/>
      <c r="C65" s="12"/>
      <c r="D65" s="15"/>
      <c r="E65" s="16"/>
      <c r="F65" s="17"/>
      <c r="G65" s="17"/>
      <c r="H65" s="18"/>
      <c r="I65" s="19" t="str">
        <f aca="false">IF(H65="","",H65*12)</f>
        <v/>
      </c>
      <c r="J65" s="20" t="str">
        <f aca="false">IF(D65="","",D65/D$113)</f>
        <v/>
      </c>
      <c r="K65" s="20" t="str">
        <f aca="false">IF(E65="","",E65/E$113)</f>
        <v/>
      </c>
      <c r="L65" s="20" t="str">
        <f aca="false">IF(B65="","",1/COUNTA(B$13:B$112))</f>
        <v/>
      </c>
    </row>
    <row r="66" customFormat="false" ht="15" hidden="false" customHeight="false" outlineLevel="0" collapsed="false">
      <c r="A66" s="21" t="n">
        <v>54</v>
      </c>
      <c r="B66" s="12"/>
      <c r="C66" s="12"/>
      <c r="D66" s="15"/>
      <c r="E66" s="16"/>
      <c r="F66" s="17"/>
      <c r="G66" s="17"/>
      <c r="H66" s="18"/>
      <c r="I66" s="22" t="str">
        <f aca="false">IF(H66="","",H66*12)</f>
        <v/>
      </c>
      <c r="J66" s="23" t="str">
        <f aca="false">IF(D66="","",D66/D$113)</f>
        <v/>
      </c>
      <c r="K66" s="23" t="str">
        <f aca="false">IF(E66="","",E66/E$113)</f>
        <v/>
      </c>
      <c r="L66" s="23" t="str">
        <f aca="false">IF(B66="","",1/COUNTA(B$13:B$112))</f>
        <v/>
      </c>
    </row>
    <row r="67" customFormat="false" ht="15" hidden="false" customHeight="false" outlineLevel="0" collapsed="false">
      <c r="A67" s="14" t="n">
        <v>55</v>
      </c>
      <c r="B67" s="12"/>
      <c r="C67" s="12"/>
      <c r="D67" s="15"/>
      <c r="E67" s="16"/>
      <c r="F67" s="17"/>
      <c r="G67" s="17"/>
      <c r="H67" s="18"/>
      <c r="I67" s="19" t="str">
        <f aca="false">IF(H67="","",H67*12)</f>
        <v/>
      </c>
      <c r="J67" s="20" t="str">
        <f aca="false">IF(D67="","",D67/D$113)</f>
        <v/>
      </c>
      <c r="K67" s="20" t="str">
        <f aca="false">IF(E67="","",E67/E$113)</f>
        <v/>
      </c>
      <c r="L67" s="20" t="str">
        <f aca="false">IF(B67="","",1/COUNTA(B$13:B$112))</f>
        <v/>
      </c>
    </row>
    <row r="68" customFormat="false" ht="15" hidden="false" customHeight="false" outlineLevel="0" collapsed="false">
      <c r="A68" s="21" t="n">
        <v>56</v>
      </c>
      <c r="B68" s="12"/>
      <c r="C68" s="12"/>
      <c r="D68" s="15"/>
      <c r="E68" s="16"/>
      <c r="F68" s="17"/>
      <c r="G68" s="17"/>
      <c r="H68" s="18"/>
      <c r="I68" s="22" t="str">
        <f aca="false">IF(H68="","",H68*12)</f>
        <v/>
      </c>
      <c r="J68" s="23" t="str">
        <f aca="false">IF(D68="","",D68/D$113)</f>
        <v/>
      </c>
      <c r="K68" s="23" t="str">
        <f aca="false">IF(E68="","",E68/E$113)</f>
        <v/>
      </c>
      <c r="L68" s="23" t="str">
        <f aca="false">IF(B68="","",1/COUNTA(B$13:B$112))</f>
        <v/>
      </c>
    </row>
    <row r="69" customFormat="false" ht="15" hidden="false" customHeight="false" outlineLevel="0" collapsed="false">
      <c r="A69" s="14" t="n">
        <v>57</v>
      </c>
      <c r="B69" s="12"/>
      <c r="C69" s="12"/>
      <c r="D69" s="15"/>
      <c r="E69" s="16"/>
      <c r="F69" s="17"/>
      <c r="G69" s="17"/>
      <c r="H69" s="18"/>
      <c r="I69" s="19" t="str">
        <f aca="false">IF(H69="","",H69*12)</f>
        <v/>
      </c>
      <c r="J69" s="20" t="str">
        <f aca="false">IF(D69="","",D69/D$113)</f>
        <v/>
      </c>
      <c r="K69" s="20" t="str">
        <f aca="false">IF(E69="","",E69/E$113)</f>
        <v/>
      </c>
      <c r="L69" s="20" t="str">
        <f aca="false">IF(B69="","",1/COUNTA(B$13:B$112))</f>
        <v/>
      </c>
    </row>
    <row r="70" customFormat="false" ht="15" hidden="false" customHeight="false" outlineLevel="0" collapsed="false">
      <c r="A70" s="21" t="n">
        <v>58</v>
      </c>
      <c r="B70" s="12"/>
      <c r="C70" s="12"/>
      <c r="D70" s="15"/>
      <c r="E70" s="16"/>
      <c r="F70" s="17"/>
      <c r="G70" s="17"/>
      <c r="H70" s="18"/>
      <c r="I70" s="22" t="str">
        <f aca="false">IF(H70="","",H70*12)</f>
        <v/>
      </c>
      <c r="J70" s="23" t="str">
        <f aca="false">IF(D70="","",D70/D$113)</f>
        <v/>
      </c>
      <c r="K70" s="23" t="str">
        <f aca="false">IF(E70="","",E70/E$113)</f>
        <v/>
      </c>
      <c r="L70" s="23" t="str">
        <f aca="false">IF(B70="","",1/COUNTA(B$13:B$112))</f>
        <v/>
      </c>
    </row>
    <row r="71" customFormat="false" ht="15" hidden="false" customHeight="false" outlineLevel="0" collapsed="false">
      <c r="A71" s="14" t="n">
        <v>59</v>
      </c>
      <c r="B71" s="12"/>
      <c r="C71" s="12"/>
      <c r="D71" s="15"/>
      <c r="E71" s="16"/>
      <c r="F71" s="17"/>
      <c r="G71" s="17"/>
      <c r="H71" s="18"/>
      <c r="I71" s="19" t="str">
        <f aca="false">IF(H71="","",H71*12)</f>
        <v/>
      </c>
      <c r="J71" s="20" t="str">
        <f aca="false">IF(D71="","",D71/D$113)</f>
        <v/>
      </c>
      <c r="K71" s="20" t="str">
        <f aca="false">IF(E71="","",E71/E$113)</f>
        <v/>
      </c>
      <c r="L71" s="20" t="str">
        <f aca="false">IF(B71="","",1/COUNTA(B$13:B$112))</f>
        <v/>
      </c>
    </row>
    <row r="72" customFormat="false" ht="15" hidden="false" customHeight="false" outlineLevel="0" collapsed="false">
      <c r="A72" s="21" t="n">
        <v>60</v>
      </c>
      <c r="B72" s="12"/>
      <c r="C72" s="12"/>
      <c r="D72" s="15"/>
      <c r="E72" s="16"/>
      <c r="F72" s="17"/>
      <c r="G72" s="17"/>
      <c r="H72" s="18"/>
      <c r="I72" s="22" t="str">
        <f aca="false">IF(H72="","",H72*12)</f>
        <v/>
      </c>
      <c r="J72" s="23" t="str">
        <f aca="false">IF(D72="","",D72/D$113)</f>
        <v/>
      </c>
      <c r="K72" s="23" t="str">
        <f aca="false">IF(E72="","",E72/E$113)</f>
        <v/>
      </c>
      <c r="L72" s="23" t="str">
        <f aca="false">IF(B72="","",1/COUNTA(B$13:B$112))</f>
        <v/>
      </c>
    </row>
    <row r="73" customFormat="false" ht="15" hidden="false" customHeight="false" outlineLevel="0" collapsed="false">
      <c r="A73" s="14" t="n">
        <v>61</v>
      </c>
      <c r="B73" s="12"/>
      <c r="C73" s="12"/>
      <c r="D73" s="15"/>
      <c r="E73" s="16"/>
      <c r="F73" s="17"/>
      <c r="G73" s="17"/>
      <c r="H73" s="18"/>
      <c r="I73" s="19" t="str">
        <f aca="false">IF(H73="","",H73*12)</f>
        <v/>
      </c>
      <c r="J73" s="20" t="str">
        <f aca="false">IF(D73="","",D73/D$113)</f>
        <v/>
      </c>
      <c r="K73" s="20" t="str">
        <f aca="false">IF(E73="","",E73/E$113)</f>
        <v/>
      </c>
      <c r="L73" s="20" t="str">
        <f aca="false">IF(B73="","",1/COUNTA(B$13:B$112))</f>
        <v/>
      </c>
    </row>
    <row r="74" customFormat="false" ht="15" hidden="false" customHeight="false" outlineLevel="0" collapsed="false">
      <c r="A74" s="21" t="n">
        <v>62</v>
      </c>
      <c r="B74" s="12"/>
      <c r="C74" s="12"/>
      <c r="D74" s="15"/>
      <c r="E74" s="16"/>
      <c r="F74" s="17"/>
      <c r="G74" s="17"/>
      <c r="H74" s="18"/>
      <c r="I74" s="22" t="str">
        <f aca="false">IF(H74="","",H74*12)</f>
        <v/>
      </c>
      <c r="J74" s="23" t="str">
        <f aca="false">IF(D74="","",D74/D$113)</f>
        <v/>
      </c>
      <c r="K74" s="23" t="str">
        <f aca="false">IF(E74="","",E74/E$113)</f>
        <v/>
      </c>
      <c r="L74" s="23" t="str">
        <f aca="false">IF(B74="","",1/COUNTA(B$13:B$112))</f>
        <v/>
      </c>
    </row>
    <row r="75" customFormat="false" ht="15" hidden="false" customHeight="false" outlineLevel="0" collapsed="false">
      <c r="A75" s="14" t="n">
        <v>63</v>
      </c>
      <c r="B75" s="12"/>
      <c r="C75" s="12"/>
      <c r="D75" s="15"/>
      <c r="E75" s="16"/>
      <c r="F75" s="17"/>
      <c r="G75" s="17"/>
      <c r="H75" s="18"/>
      <c r="I75" s="19" t="str">
        <f aca="false">IF(H75="","",H75*12)</f>
        <v/>
      </c>
      <c r="J75" s="20" t="str">
        <f aca="false">IF(D75="","",D75/D$113)</f>
        <v/>
      </c>
      <c r="K75" s="20" t="str">
        <f aca="false">IF(E75="","",E75/E$113)</f>
        <v/>
      </c>
      <c r="L75" s="20" t="str">
        <f aca="false">IF(B75="","",1/COUNTA(B$13:B$112))</f>
        <v/>
      </c>
    </row>
    <row r="76" customFormat="false" ht="15" hidden="false" customHeight="false" outlineLevel="0" collapsed="false">
      <c r="A76" s="21" t="n">
        <v>64</v>
      </c>
      <c r="B76" s="12"/>
      <c r="C76" s="12"/>
      <c r="D76" s="15"/>
      <c r="E76" s="16"/>
      <c r="F76" s="17"/>
      <c r="G76" s="17"/>
      <c r="H76" s="18"/>
      <c r="I76" s="22" t="str">
        <f aca="false">IF(H76="","",H76*12)</f>
        <v/>
      </c>
      <c r="J76" s="23" t="str">
        <f aca="false">IF(D76="","",D76/D$113)</f>
        <v/>
      </c>
      <c r="K76" s="23" t="str">
        <f aca="false">IF(E76="","",E76/E$113)</f>
        <v/>
      </c>
      <c r="L76" s="23" t="str">
        <f aca="false">IF(B76="","",1/COUNTA(B$13:B$112))</f>
        <v/>
      </c>
    </row>
    <row r="77" customFormat="false" ht="15" hidden="false" customHeight="false" outlineLevel="0" collapsed="false">
      <c r="A77" s="14" t="n">
        <v>65</v>
      </c>
      <c r="B77" s="12"/>
      <c r="C77" s="12"/>
      <c r="D77" s="15"/>
      <c r="E77" s="16"/>
      <c r="F77" s="17"/>
      <c r="G77" s="17"/>
      <c r="H77" s="18"/>
      <c r="I77" s="19" t="str">
        <f aca="false">IF(H77="","",H77*12)</f>
        <v/>
      </c>
      <c r="J77" s="20" t="str">
        <f aca="false">IF(D77="","",D77/D$113)</f>
        <v/>
      </c>
      <c r="K77" s="20" t="str">
        <f aca="false">IF(E77="","",E77/E$113)</f>
        <v/>
      </c>
      <c r="L77" s="20" t="str">
        <f aca="false">IF(B77="","",1/COUNTA(B$13:B$112))</f>
        <v/>
      </c>
    </row>
    <row r="78" customFormat="false" ht="15" hidden="false" customHeight="false" outlineLevel="0" collapsed="false">
      <c r="A78" s="21" t="n">
        <v>66</v>
      </c>
      <c r="B78" s="12"/>
      <c r="C78" s="12"/>
      <c r="D78" s="15"/>
      <c r="E78" s="16"/>
      <c r="F78" s="17"/>
      <c r="G78" s="17"/>
      <c r="H78" s="18"/>
      <c r="I78" s="22" t="str">
        <f aca="false">IF(H78="","",H78*12)</f>
        <v/>
      </c>
      <c r="J78" s="23" t="str">
        <f aca="false">IF(D78="","",D78/D$113)</f>
        <v/>
      </c>
      <c r="K78" s="23" t="str">
        <f aca="false">IF(E78="","",E78/E$113)</f>
        <v/>
      </c>
      <c r="L78" s="23" t="str">
        <f aca="false">IF(B78="","",1/COUNTA(B$13:B$112))</f>
        <v/>
      </c>
    </row>
    <row r="79" customFormat="false" ht="15" hidden="false" customHeight="false" outlineLevel="0" collapsed="false">
      <c r="A79" s="14" t="n">
        <v>67</v>
      </c>
      <c r="B79" s="12"/>
      <c r="C79" s="12"/>
      <c r="D79" s="15"/>
      <c r="E79" s="16"/>
      <c r="F79" s="17"/>
      <c r="G79" s="17"/>
      <c r="H79" s="18"/>
      <c r="I79" s="19" t="str">
        <f aca="false">IF(H79="","",H79*12)</f>
        <v/>
      </c>
      <c r="J79" s="20" t="str">
        <f aca="false">IF(D79="","",D79/D$113)</f>
        <v/>
      </c>
      <c r="K79" s="20" t="str">
        <f aca="false">IF(E79="","",E79/E$113)</f>
        <v/>
      </c>
      <c r="L79" s="20" t="str">
        <f aca="false">IF(B79="","",1/COUNTA(B$13:B$112))</f>
        <v/>
      </c>
    </row>
    <row r="80" customFormat="false" ht="15" hidden="false" customHeight="false" outlineLevel="0" collapsed="false">
      <c r="A80" s="21" t="n">
        <v>68</v>
      </c>
      <c r="B80" s="12"/>
      <c r="C80" s="12"/>
      <c r="D80" s="15"/>
      <c r="E80" s="16"/>
      <c r="F80" s="17"/>
      <c r="G80" s="17"/>
      <c r="H80" s="18"/>
      <c r="I80" s="22" t="str">
        <f aca="false">IF(H80="","",H80*12)</f>
        <v/>
      </c>
      <c r="J80" s="23" t="str">
        <f aca="false">IF(D80="","",D80/D$113)</f>
        <v/>
      </c>
      <c r="K80" s="23" t="str">
        <f aca="false">IF(E80="","",E80/E$113)</f>
        <v/>
      </c>
      <c r="L80" s="23" t="str">
        <f aca="false">IF(B80="","",1/COUNTA(B$13:B$112))</f>
        <v/>
      </c>
    </row>
    <row r="81" customFormat="false" ht="15" hidden="false" customHeight="false" outlineLevel="0" collapsed="false">
      <c r="A81" s="14" t="n">
        <v>69</v>
      </c>
      <c r="B81" s="12"/>
      <c r="C81" s="12"/>
      <c r="D81" s="15"/>
      <c r="E81" s="16"/>
      <c r="F81" s="17"/>
      <c r="G81" s="17"/>
      <c r="H81" s="18"/>
      <c r="I81" s="19" t="str">
        <f aca="false">IF(H81="","",H81*12)</f>
        <v/>
      </c>
      <c r="J81" s="20" t="str">
        <f aca="false">IF(D81="","",D81/D$113)</f>
        <v/>
      </c>
      <c r="K81" s="20" t="str">
        <f aca="false">IF(E81="","",E81/E$113)</f>
        <v/>
      </c>
      <c r="L81" s="20" t="str">
        <f aca="false">IF(B81="","",1/COUNTA(B$13:B$112))</f>
        <v/>
      </c>
    </row>
    <row r="82" customFormat="false" ht="15" hidden="false" customHeight="false" outlineLevel="0" collapsed="false">
      <c r="A82" s="21" t="n">
        <v>70</v>
      </c>
      <c r="B82" s="12"/>
      <c r="C82" s="12"/>
      <c r="D82" s="15"/>
      <c r="E82" s="16"/>
      <c r="F82" s="17"/>
      <c r="G82" s="17"/>
      <c r="H82" s="18"/>
      <c r="I82" s="22" t="str">
        <f aca="false">IF(H82="","",H82*12)</f>
        <v/>
      </c>
      <c r="J82" s="23" t="str">
        <f aca="false">IF(D82="","",D82/D$113)</f>
        <v/>
      </c>
      <c r="K82" s="23" t="str">
        <f aca="false">IF(E82="","",E82/E$113)</f>
        <v/>
      </c>
      <c r="L82" s="23" t="str">
        <f aca="false">IF(B82="","",1/COUNTA(B$13:B$112))</f>
        <v/>
      </c>
    </row>
    <row r="83" customFormat="false" ht="15" hidden="false" customHeight="false" outlineLevel="0" collapsed="false">
      <c r="A83" s="14" t="n">
        <v>71</v>
      </c>
      <c r="B83" s="12"/>
      <c r="C83" s="12"/>
      <c r="D83" s="15"/>
      <c r="E83" s="16"/>
      <c r="F83" s="17"/>
      <c r="G83" s="17"/>
      <c r="H83" s="18"/>
      <c r="I83" s="19" t="str">
        <f aca="false">IF(H83="","",H83*12)</f>
        <v/>
      </c>
      <c r="J83" s="20" t="str">
        <f aca="false">IF(D83="","",D83/D$113)</f>
        <v/>
      </c>
      <c r="K83" s="20" t="str">
        <f aca="false">IF(E83="","",E83/E$113)</f>
        <v/>
      </c>
      <c r="L83" s="20" t="str">
        <f aca="false">IF(B83="","",1/COUNTA(B$13:B$112))</f>
        <v/>
      </c>
    </row>
    <row r="84" customFormat="false" ht="15" hidden="false" customHeight="false" outlineLevel="0" collapsed="false">
      <c r="A84" s="21" t="n">
        <v>72</v>
      </c>
      <c r="B84" s="12"/>
      <c r="C84" s="12"/>
      <c r="D84" s="15"/>
      <c r="E84" s="16"/>
      <c r="F84" s="17"/>
      <c r="G84" s="17"/>
      <c r="H84" s="18"/>
      <c r="I84" s="22" t="str">
        <f aca="false">IF(H84="","",H84*12)</f>
        <v/>
      </c>
      <c r="J84" s="23" t="str">
        <f aca="false">IF(D84="","",D84/D$113)</f>
        <v/>
      </c>
      <c r="K84" s="23" t="str">
        <f aca="false">IF(E84="","",E84/E$113)</f>
        <v/>
      </c>
      <c r="L84" s="23" t="str">
        <f aca="false">IF(B84="","",1/COUNTA(B$13:B$112))</f>
        <v/>
      </c>
    </row>
    <row r="85" customFormat="false" ht="15" hidden="false" customHeight="false" outlineLevel="0" collapsed="false">
      <c r="A85" s="14" t="n">
        <v>73</v>
      </c>
      <c r="B85" s="12"/>
      <c r="C85" s="12"/>
      <c r="D85" s="15"/>
      <c r="E85" s="16"/>
      <c r="F85" s="17"/>
      <c r="G85" s="17"/>
      <c r="H85" s="18"/>
      <c r="I85" s="19" t="str">
        <f aca="false">IF(H85="","",H85*12)</f>
        <v/>
      </c>
      <c r="J85" s="20" t="str">
        <f aca="false">IF(D85="","",D85/D$113)</f>
        <v/>
      </c>
      <c r="K85" s="20" t="str">
        <f aca="false">IF(E85="","",E85/E$113)</f>
        <v/>
      </c>
      <c r="L85" s="20" t="str">
        <f aca="false">IF(B85="","",1/COUNTA(B$13:B$112))</f>
        <v/>
      </c>
    </row>
    <row r="86" customFormat="false" ht="15" hidden="false" customHeight="false" outlineLevel="0" collapsed="false">
      <c r="A86" s="21" t="n">
        <v>74</v>
      </c>
      <c r="B86" s="12"/>
      <c r="C86" s="12"/>
      <c r="D86" s="15"/>
      <c r="E86" s="16"/>
      <c r="F86" s="17"/>
      <c r="G86" s="17"/>
      <c r="H86" s="18"/>
      <c r="I86" s="22" t="str">
        <f aca="false">IF(H86="","",H86*12)</f>
        <v/>
      </c>
      <c r="J86" s="23" t="str">
        <f aca="false">IF(D86="","",D86/D$113)</f>
        <v/>
      </c>
      <c r="K86" s="23" t="str">
        <f aca="false">IF(E86="","",E86/E$113)</f>
        <v/>
      </c>
      <c r="L86" s="23" t="str">
        <f aca="false">IF(B86="","",1/COUNTA(B$13:B$112))</f>
        <v/>
      </c>
    </row>
    <row r="87" customFormat="false" ht="15" hidden="false" customHeight="false" outlineLevel="0" collapsed="false">
      <c r="A87" s="14" t="n">
        <v>75</v>
      </c>
      <c r="B87" s="12"/>
      <c r="C87" s="12"/>
      <c r="D87" s="15"/>
      <c r="E87" s="16"/>
      <c r="F87" s="17"/>
      <c r="G87" s="17"/>
      <c r="H87" s="18"/>
      <c r="I87" s="19" t="str">
        <f aca="false">IF(H87="","",H87*12)</f>
        <v/>
      </c>
      <c r="J87" s="20" t="str">
        <f aca="false">IF(D87="","",D87/D$113)</f>
        <v/>
      </c>
      <c r="K87" s="20" t="str">
        <f aca="false">IF(E87="","",E87/E$113)</f>
        <v/>
      </c>
      <c r="L87" s="20" t="str">
        <f aca="false">IF(B87="","",1/COUNTA(B$13:B$112))</f>
        <v/>
      </c>
    </row>
    <row r="88" customFormat="false" ht="15" hidden="false" customHeight="false" outlineLevel="0" collapsed="false">
      <c r="A88" s="21" t="n">
        <v>76</v>
      </c>
      <c r="B88" s="12"/>
      <c r="C88" s="12"/>
      <c r="D88" s="15"/>
      <c r="E88" s="16"/>
      <c r="F88" s="17"/>
      <c r="G88" s="17"/>
      <c r="H88" s="18"/>
      <c r="I88" s="22" t="str">
        <f aca="false">IF(H88="","",H88*12)</f>
        <v/>
      </c>
      <c r="J88" s="23" t="str">
        <f aca="false">IF(D88="","",D88/D$113)</f>
        <v/>
      </c>
      <c r="K88" s="23" t="str">
        <f aca="false">IF(E88="","",E88/E$113)</f>
        <v/>
      </c>
      <c r="L88" s="23" t="str">
        <f aca="false">IF(B88="","",1/COUNTA(B$13:B$112))</f>
        <v/>
      </c>
    </row>
    <row r="89" customFormat="false" ht="15" hidden="false" customHeight="false" outlineLevel="0" collapsed="false">
      <c r="A89" s="14" t="n">
        <v>77</v>
      </c>
      <c r="B89" s="12"/>
      <c r="C89" s="12"/>
      <c r="D89" s="15"/>
      <c r="E89" s="16"/>
      <c r="F89" s="17"/>
      <c r="G89" s="17"/>
      <c r="H89" s="18"/>
      <c r="I89" s="19" t="str">
        <f aca="false">IF(H89="","",H89*12)</f>
        <v/>
      </c>
      <c r="J89" s="20" t="str">
        <f aca="false">IF(D89="","",D89/D$113)</f>
        <v/>
      </c>
      <c r="K89" s="20" t="str">
        <f aca="false">IF(E89="","",E89/E$113)</f>
        <v/>
      </c>
      <c r="L89" s="20" t="str">
        <f aca="false">IF(B89="","",1/COUNTA(B$13:B$112))</f>
        <v/>
      </c>
    </row>
    <row r="90" customFormat="false" ht="15" hidden="false" customHeight="false" outlineLevel="0" collapsed="false">
      <c r="A90" s="21" t="n">
        <v>78</v>
      </c>
      <c r="B90" s="12"/>
      <c r="C90" s="12"/>
      <c r="D90" s="15"/>
      <c r="E90" s="16"/>
      <c r="F90" s="17"/>
      <c r="G90" s="17"/>
      <c r="H90" s="18"/>
      <c r="I90" s="22" t="str">
        <f aca="false">IF(H90="","",H90*12)</f>
        <v/>
      </c>
      <c r="J90" s="23" t="str">
        <f aca="false">IF(D90="","",D90/D$113)</f>
        <v/>
      </c>
      <c r="K90" s="23" t="str">
        <f aca="false">IF(E90="","",E90/E$113)</f>
        <v/>
      </c>
      <c r="L90" s="23" t="str">
        <f aca="false">IF(B90="","",1/COUNTA(B$13:B$112))</f>
        <v/>
      </c>
    </row>
    <row r="91" customFormat="false" ht="15" hidden="false" customHeight="false" outlineLevel="0" collapsed="false">
      <c r="A91" s="14" t="n">
        <v>79</v>
      </c>
      <c r="B91" s="12"/>
      <c r="C91" s="12"/>
      <c r="D91" s="15"/>
      <c r="E91" s="16"/>
      <c r="F91" s="17"/>
      <c r="G91" s="17"/>
      <c r="H91" s="18"/>
      <c r="I91" s="19" t="str">
        <f aca="false">IF(H91="","",H91*12)</f>
        <v/>
      </c>
      <c r="J91" s="20" t="str">
        <f aca="false">IF(D91="","",D91/D$113)</f>
        <v/>
      </c>
      <c r="K91" s="20" t="str">
        <f aca="false">IF(E91="","",E91/E$113)</f>
        <v/>
      </c>
      <c r="L91" s="20" t="str">
        <f aca="false">IF(B91="","",1/COUNTA(B$13:B$112))</f>
        <v/>
      </c>
    </row>
    <row r="92" customFormat="false" ht="15" hidden="false" customHeight="false" outlineLevel="0" collapsed="false">
      <c r="A92" s="21" t="n">
        <v>80</v>
      </c>
      <c r="B92" s="12"/>
      <c r="C92" s="12"/>
      <c r="D92" s="15"/>
      <c r="E92" s="16"/>
      <c r="F92" s="17"/>
      <c r="G92" s="17"/>
      <c r="H92" s="18"/>
      <c r="I92" s="22" t="str">
        <f aca="false">IF(H92="","",H92*12)</f>
        <v/>
      </c>
      <c r="J92" s="23" t="str">
        <f aca="false">IF(D92="","",D92/D$113)</f>
        <v/>
      </c>
      <c r="K92" s="23" t="str">
        <f aca="false">IF(E92="","",E92/E$113)</f>
        <v/>
      </c>
      <c r="L92" s="23" t="str">
        <f aca="false">IF(B92="","",1/COUNTA(B$13:B$112))</f>
        <v/>
      </c>
    </row>
    <row r="93" customFormat="false" ht="15" hidden="false" customHeight="false" outlineLevel="0" collapsed="false">
      <c r="A93" s="14" t="n">
        <v>81</v>
      </c>
      <c r="B93" s="12"/>
      <c r="C93" s="12"/>
      <c r="D93" s="15"/>
      <c r="E93" s="16"/>
      <c r="F93" s="17"/>
      <c r="G93" s="17"/>
      <c r="H93" s="18"/>
      <c r="I93" s="19" t="str">
        <f aca="false">IF(H93="","",H93*12)</f>
        <v/>
      </c>
      <c r="J93" s="20" t="str">
        <f aca="false">IF(D93="","",D93/D$113)</f>
        <v/>
      </c>
      <c r="K93" s="20" t="str">
        <f aca="false">IF(E93="","",E93/E$113)</f>
        <v/>
      </c>
      <c r="L93" s="20" t="str">
        <f aca="false">IF(B93="","",1/COUNTA(B$13:B$112))</f>
        <v/>
      </c>
    </row>
    <row r="94" customFormat="false" ht="15" hidden="false" customHeight="false" outlineLevel="0" collapsed="false">
      <c r="A94" s="21" t="n">
        <v>82</v>
      </c>
      <c r="B94" s="12"/>
      <c r="C94" s="12"/>
      <c r="D94" s="15"/>
      <c r="E94" s="16"/>
      <c r="F94" s="17"/>
      <c r="G94" s="17"/>
      <c r="H94" s="18"/>
      <c r="I94" s="22" t="str">
        <f aca="false">IF(H94="","",H94*12)</f>
        <v/>
      </c>
      <c r="J94" s="23" t="str">
        <f aca="false">IF(D94="","",D94/D$113)</f>
        <v/>
      </c>
      <c r="K94" s="23" t="str">
        <f aca="false">IF(E94="","",E94/E$113)</f>
        <v/>
      </c>
      <c r="L94" s="23" t="str">
        <f aca="false">IF(B94="","",1/COUNTA(B$13:B$112))</f>
        <v/>
      </c>
    </row>
    <row r="95" customFormat="false" ht="15" hidden="false" customHeight="false" outlineLevel="0" collapsed="false">
      <c r="A95" s="14" t="n">
        <v>83</v>
      </c>
      <c r="B95" s="12"/>
      <c r="C95" s="12"/>
      <c r="D95" s="15"/>
      <c r="E95" s="16"/>
      <c r="F95" s="17"/>
      <c r="G95" s="17"/>
      <c r="H95" s="18"/>
      <c r="I95" s="19" t="str">
        <f aca="false">IF(H95="","",H95*12)</f>
        <v/>
      </c>
      <c r="J95" s="20" t="str">
        <f aca="false">IF(D95="","",D95/D$113)</f>
        <v/>
      </c>
      <c r="K95" s="20" t="str">
        <f aca="false">IF(E95="","",E95/E$113)</f>
        <v/>
      </c>
      <c r="L95" s="20" t="str">
        <f aca="false">IF(B95="","",1/COUNTA(B$13:B$112))</f>
        <v/>
      </c>
    </row>
    <row r="96" customFormat="false" ht="15" hidden="false" customHeight="false" outlineLevel="0" collapsed="false">
      <c r="A96" s="21" t="n">
        <v>84</v>
      </c>
      <c r="B96" s="12"/>
      <c r="C96" s="12"/>
      <c r="D96" s="15"/>
      <c r="E96" s="16"/>
      <c r="F96" s="17"/>
      <c r="G96" s="17"/>
      <c r="H96" s="18"/>
      <c r="I96" s="22" t="str">
        <f aca="false">IF(H96="","",H96*12)</f>
        <v/>
      </c>
      <c r="J96" s="23" t="str">
        <f aca="false">IF(D96="","",D96/D$113)</f>
        <v/>
      </c>
      <c r="K96" s="23" t="str">
        <f aca="false">IF(E96="","",E96/E$113)</f>
        <v/>
      </c>
      <c r="L96" s="23" t="str">
        <f aca="false">IF(B96="","",1/COUNTA(B$13:B$112))</f>
        <v/>
      </c>
    </row>
    <row r="97" customFormat="false" ht="15" hidden="false" customHeight="false" outlineLevel="0" collapsed="false">
      <c r="A97" s="14" t="n">
        <v>85</v>
      </c>
      <c r="B97" s="12"/>
      <c r="C97" s="12"/>
      <c r="D97" s="15"/>
      <c r="E97" s="16"/>
      <c r="F97" s="17"/>
      <c r="G97" s="17"/>
      <c r="H97" s="18"/>
      <c r="I97" s="19" t="str">
        <f aca="false">IF(H97="","",H97*12)</f>
        <v/>
      </c>
      <c r="J97" s="20" t="str">
        <f aca="false">IF(D97="","",D97/D$113)</f>
        <v/>
      </c>
      <c r="K97" s="20" t="str">
        <f aca="false">IF(E97="","",E97/E$113)</f>
        <v/>
      </c>
      <c r="L97" s="20" t="str">
        <f aca="false">IF(B97="","",1/COUNTA(B$13:B$112))</f>
        <v/>
      </c>
    </row>
    <row r="98" customFormat="false" ht="15" hidden="false" customHeight="false" outlineLevel="0" collapsed="false">
      <c r="A98" s="21" t="n">
        <v>86</v>
      </c>
      <c r="B98" s="12"/>
      <c r="C98" s="12"/>
      <c r="D98" s="15"/>
      <c r="E98" s="16"/>
      <c r="F98" s="17"/>
      <c r="G98" s="17"/>
      <c r="H98" s="18"/>
      <c r="I98" s="22" t="str">
        <f aca="false">IF(H98="","",H98*12)</f>
        <v/>
      </c>
      <c r="J98" s="23" t="str">
        <f aca="false">IF(D98="","",D98/D$113)</f>
        <v/>
      </c>
      <c r="K98" s="23" t="str">
        <f aca="false">IF(E98="","",E98/E$113)</f>
        <v/>
      </c>
      <c r="L98" s="23" t="str">
        <f aca="false">IF(B98="","",1/COUNTA(B$13:B$112))</f>
        <v/>
      </c>
    </row>
    <row r="99" customFormat="false" ht="15" hidden="false" customHeight="false" outlineLevel="0" collapsed="false">
      <c r="A99" s="14" t="n">
        <v>87</v>
      </c>
      <c r="B99" s="12"/>
      <c r="C99" s="12"/>
      <c r="D99" s="15"/>
      <c r="E99" s="16"/>
      <c r="F99" s="17"/>
      <c r="G99" s="17"/>
      <c r="H99" s="18"/>
      <c r="I99" s="19" t="str">
        <f aca="false">IF(H99="","",H99*12)</f>
        <v/>
      </c>
      <c r="J99" s="20" t="str">
        <f aca="false">IF(D99="","",D99/D$113)</f>
        <v/>
      </c>
      <c r="K99" s="20" t="str">
        <f aca="false">IF(E99="","",E99/E$113)</f>
        <v/>
      </c>
      <c r="L99" s="20" t="str">
        <f aca="false">IF(B99="","",1/COUNTA(B$13:B$112))</f>
        <v/>
      </c>
    </row>
    <row r="100" customFormat="false" ht="15" hidden="false" customHeight="false" outlineLevel="0" collapsed="false">
      <c r="A100" s="21" t="n">
        <v>88</v>
      </c>
      <c r="B100" s="12"/>
      <c r="C100" s="12"/>
      <c r="D100" s="15"/>
      <c r="E100" s="16"/>
      <c r="F100" s="17"/>
      <c r="G100" s="17"/>
      <c r="H100" s="18"/>
      <c r="I100" s="22" t="str">
        <f aca="false">IF(H100="","",H100*12)</f>
        <v/>
      </c>
      <c r="J100" s="23" t="str">
        <f aca="false">IF(D100="","",D100/D$113)</f>
        <v/>
      </c>
      <c r="K100" s="23" t="str">
        <f aca="false">IF(E100="","",E100/E$113)</f>
        <v/>
      </c>
      <c r="L100" s="23" t="str">
        <f aca="false">IF(B100="","",1/COUNTA(B$13:B$112))</f>
        <v/>
      </c>
    </row>
    <row r="101" customFormat="false" ht="15" hidden="false" customHeight="false" outlineLevel="0" collapsed="false">
      <c r="A101" s="14" t="n">
        <v>89</v>
      </c>
      <c r="B101" s="12"/>
      <c r="C101" s="12"/>
      <c r="D101" s="15"/>
      <c r="E101" s="16"/>
      <c r="F101" s="17"/>
      <c r="G101" s="17"/>
      <c r="H101" s="18"/>
      <c r="I101" s="19" t="str">
        <f aca="false">IF(H101="","",H101*12)</f>
        <v/>
      </c>
      <c r="J101" s="20" t="str">
        <f aca="false">IF(D101="","",D101/D$113)</f>
        <v/>
      </c>
      <c r="K101" s="20" t="str">
        <f aca="false">IF(E101="","",E101/E$113)</f>
        <v/>
      </c>
      <c r="L101" s="20" t="str">
        <f aca="false">IF(B101="","",1/COUNTA(B$13:B$112))</f>
        <v/>
      </c>
    </row>
    <row r="102" customFormat="false" ht="15" hidden="false" customHeight="false" outlineLevel="0" collapsed="false">
      <c r="A102" s="21" t="n">
        <v>90</v>
      </c>
      <c r="B102" s="12"/>
      <c r="C102" s="12"/>
      <c r="D102" s="15"/>
      <c r="E102" s="16"/>
      <c r="F102" s="17"/>
      <c r="G102" s="17"/>
      <c r="H102" s="18"/>
      <c r="I102" s="22" t="str">
        <f aca="false">IF(H102="","",H102*12)</f>
        <v/>
      </c>
      <c r="J102" s="23" t="str">
        <f aca="false">IF(D102="","",D102/D$113)</f>
        <v/>
      </c>
      <c r="K102" s="23" t="str">
        <f aca="false">IF(E102="","",E102/E$113)</f>
        <v/>
      </c>
      <c r="L102" s="23" t="str">
        <f aca="false">IF(B102="","",1/COUNTA(B$13:B$112))</f>
        <v/>
      </c>
    </row>
    <row r="103" customFormat="false" ht="15" hidden="false" customHeight="false" outlineLevel="0" collapsed="false">
      <c r="A103" s="14" t="n">
        <v>91</v>
      </c>
      <c r="B103" s="12"/>
      <c r="C103" s="12"/>
      <c r="D103" s="15"/>
      <c r="E103" s="16"/>
      <c r="F103" s="17"/>
      <c r="G103" s="17"/>
      <c r="H103" s="18"/>
      <c r="I103" s="19" t="str">
        <f aca="false">IF(H103="","",H103*12)</f>
        <v/>
      </c>
      <c r="J103" s="20" t="str">
        <f aca="false">IF(D103="","",D103/D$113)</f>
        <v/>
      </c>
      <c r="K103" s="20" t="str">
        <f aca="false">IF(E103="","",E103/E$113)</f>
        <v/>
      </c>
      <c r="L103" s="20" t="str">
        <f aca="false">IF(B103="","",1/COUNTA(B$13:B$112))</f>
        <v/>
      </c>
    </row>
    <row r="104" customFormat="false" ht="15" hidden="false" customHeight="false" outlineLevel="0" collapsed="false">
      <c r="A104" s="21" t="n">
        <v>92</v>
      </c>
      <c r="B104" s="12"/>
      <c r="C104" s="12"/>
      <c r="D104" s="15"/>
      <c r="E104" s="16"/>
      <c r="F104" s="17"/>
      <c r="G104" s="17"/>
      <c r="H104" s="18"/>
      <c r="I104" s="22" t="str">
        <f aca="false">IF(H104="","",H104*12)</f>
        <v/>
      </c>
      <c r="J104" s="23" t="str">
        <f aca="false">IF(D104="","",D104/D$113)</f>
        <v/>
      </c>
      <c r="K104" s="23" t="str">
        <f aca="false">IF(E104="","",E104/E$113)</f>
        <v/>
      </c>
      <c r="L104" s="23" t="str">
        <f aca="false">IF(B104="","",1/COUNTA(B$13:B$112))</f>
        <v/>
      </c>
    </row>
    <row r="105" customFormat="false" ht="15" hidden="false" customHeight="false" outlineLevel="0" collapsed="false">
      <c r="A105" s="14" t="n">
        <v>93</v>
      </c>
      <c r="B105" s="12"/>
      <c r="C105" s="12"/>
      <c r="D105" s="15"/>
      <c r="E105" s="16"/>
      <c r="F105" s="17"/>
      <c r="G105" s="17"/>
      <c r="H105" s="18"/>
      <c r="I105" s="19" t="str">
        <f aca="false">IF(H105="","",H105*12)</f>
        <v/>
      </c>
      <c r="J105" s="20" t="str">
        <f aca="false">IF(D105="","",D105/D$113)</f>
        <v/>
      </c>
      <c r="K105" s="20" t="str">
        <f aca="false">IF(E105="","",E105/E$113)</f>
        <v/>
      </c>
      <c r="L105" s="20" t="str">
        <f aca="false">IF(B105="","",1/COUNTA(B$13:B$112))</f>
        <v/>
      </c>
    </row>
    <row r="106" customFormat="false" ht="15" hidden="false" customHeight="false" outlineLevel="0" collapsed="false">
      <c r="A106" s="21" t="n">
        <v>94</v>
      </c>
      <c r="B106" s="12"/>
      <c r="C106" s="12"/>
      <c r="D106" s="15"/>
      <c r="E106" s="16"/>
      <c r="F106" s="17"/>
      <c r="G106" s="17"/>
      <c r="H106" s="18"/>
      <c r="I106" s="22" t="str">
        <f aca="false">IF(H106="","",H106*12)</f>
        <v/>
      </c>
      <c r="J106" s="23" t="str">
        <f aca="false">IF(D106="","",D106/D$113)</f>
        <v/>
      </c>
      <c r="K106" s="23" t="str">
        <f aca="false">IF(E106="","",E106/E$113)</f>
        <v/>
      </c>
      <c r="L106" s="23" t="str">
        <f aca="false">IF(B106="","",1/COUNTA(B$13:B$112))</f>
        <v/>
      </c>
    </row>
    <row r="107" customFormat="false" ht="15" hidden="false" customHeight="false" outlineLevel="0" collapsed="false">
      <c r="A107" s="14" t="n">
        <v>95</v>
      </c>
      <c r="B107" s="12"/>
      <c r="C107" s="12"/>
      <c r="D107" s="15"/>
      <c r="E107" s="16"/>
      <c r="F107" s="17"/>
      <c r="G107" s="17"/>
      <c r="H107" s="18"/>
      <c r="I107" s="19" t="str">
        <f aca="false">IF(H107="","",H107*12)</f>
        <v/>
      </c>
      <c r="J107" s="20" t="str">
        <f aca="false">IF(D107="","",D107/D$113)</f>
        <v/>
      </c>
      <c r="K107" s="20" t="str">
        <f aca="false">IF(E107="","",E107/E$113)</f>
        <v/>
      </c>
      <c r="L107" s="20" t="str">
        <f aca="false">IF(B107="","",1/COUNTA(B$13:B$112))</f>
        <v/>
      </c>
    </row>
    <row r="108" customFormat="false" ht="15" hidden="false" customHeight="false" outlineLevel="0" collapsed="false">
      <c r="A108" s="21" t="n">
        <v>96</v>
      </c>
      <c r="B108" s="12"/>
      <c r="C108" s="12"/>
      <c r="D108" s="15"/>
      <c r="E108" s="16"/>
      <c r="F108" s="17"/>
      <c r="G108" s="17"/>
      <c r="H108" s="18"/>
      <c r="I108" s="22" t="str">
        <f aca="false">IF(H108="","",H108*12)</f>
        <v/>
      </c>
      <c r="J108" s="23" t="str">
        <f aca="false">IF(D108="","",D108/D$113)</f>
        <v/>
      </c>
      <c r="K108" s="23" t="str">
        <f aca="false">IF(E108="","",E108/E$113)</f>
        <v/>
      </c>
      <c r="L108" s="23" t="str">
        <f aca="false">IF(B108="","",1/COUNTA(B$13:B$112))</f>
        <v/>
      </c>
    </row>
    <row r="109" customFormat="false" ht="15" hidden="false" customHeight="false" outlineLevel="0" collapsed="false">
      <c r="A109" s="14" t="n">
        <v>97</v>
      </c>
      <c r="B109" s="12"/>
      <c r="C109" s="12"/>
      <c r="D109" s="15"/>
      <c r="E109" s="16"/>
      <c r="F109" s="17"/>
      <c r="G109" s="17"/>
      <c r="H109" s="18"/>
      <c r="I109" s="19" t="str">
        <f aca="false">IF(H109="","",H109*12)</f>
        <v/>
      </c>
      <c r="J109" s="20" t="str">
        <f aca="false">IF(D109="","",D109/D$113)</f>
        <v/>
      </c>
      <c r="K109" s="20" t="str">
        <f aca="false">IF(E109="","",E109/E$113)</f>
        <v/>
      </c>
      <c r="L109" s="20" t="str">
        <f aca="false">IF(B109="","",1/COUNTA(B$13:B$112))</f>
        <v/>
      </c>
    </row>
    <row r="110" customFormat="false" ht="15" hidden="false" customHeight="false" outlineLevel="0" collapsed="false">
      <c r="A110" s="21" t="n">
        <v>98</v>
      </c>
      <c r="B110" s="12"/>
      <c r="C110" s="12"/>
      <c r="D110" s="15"/>
      <c r="E110" s="16"/>
      <c r="F110" s="17"/>
      <c r="G110" s="17"/>
      <c r="H110" s="18"/>
      <c r="I110" s="22" t="str">
        <f aca="false">IF(H110="","",H110*12)</f>
        <v/>
      </c>
      <c r="J110" s="23" t="str">
        <f aca="false">IF(D110="","",D110/D$113)</f>
        <v/>
      </c>
      <c r="K110" s="23" t="str">
        <f aca="false">IF(E110="","",E110/E$113)</f>
        <v/>
      </c>
      <c r="L110" s="23" t="str">
        <f aca="false">IF(B110="","",1/COUNTA(B$13:B$112))</f>
        <v/>
      </c>
    </row>
    <row r="111" customFormat="false" ht="15" hidden="false" customHeight="false" outlineLevel="0" collapsed="false">
      <c r="A111" s="14" t="n">
        <v>99</v>
      </c>
      <c r="B111" s="12"/>
      <c r="C111" s="12"/>
      <c r="D111" s="15"/>
      <c r="E111" s="16"/>
      <c r="F111" s="17"/>
      <c r="G111" s="17"/>
      <c r="H111" s="18"/>
      <c r="I111" s="19" t="str">
        <f aca="false">IF(H111="","",H111*12)</f>
        <v/>
      </c>
      <c r="J111" s="20" t="str">
        <f aca="false">IF(D111="","",D111/D$113)</f>
        <v/>
      </c>
      <c r="K111" s="20" t="str">
        <f aca="false">IF(E111="","",E111/E$113)</f>
        <v/>
      </c>
      <c r="L111" s="20" t="str">
        <f aca="false">IF(B111="","",1/COUNTA(B$13:B$112))</f>
        <v/>
      </c>
    </row>
    <row r="112" customFormat="false" ht="15" hidden="false" customHeight="false" outlineLevel="0" collapsed="false">
      <c r="A112" s="21" t="n">
        <v>100</v>
      </c>
      <c r="B112" s="12"/>
      <c r="C112" s="12"/>
      <c r="D112" s="15"/>
      <c r="E112" s="16"/>
      <c r="F112" s="17"/>
      <c r="G112" s="17"/>
      <c r="H112" s="18"/>
      <c r="I112" s="22" t="str">
        <f aca="false">IF(H112="","",H112*12)</f>
        <v/>
      </c>
      <c r="J112" s="23" t="str">
        <f aca="false">IF(D112="","",D112/D$113)</f>
        <v/>
      </c>
      <c r="K112" s="23" t="str">
        <f aca="false">IF(E112="","",E112/E$113)</f>
        <v/>
      </c>
      <c r="L112" s="23" t="str">
        <f aca="false">IF(B112="","",1/COUNTA(B$13:B$112))</f>
        <v/>
      </c>
    </row>
    <row r="113" customFormat="false" ht="15" hidden="false" customHeight="false" outlineLevel="0" collapsed="false">
      <c r="A113" s="24" t="s">
        <v>68</v>
      </c>
      <c r="B113" s="24"/>
      <c r="C113" s="24"/>
      <c r="D113" s="25" t="n">
        <f aca="false">SUM(D13:D112)</f>
        <v>235</v>
      </c>
      <c r="E113" s="26" t="n">
        <f aca="false">SUM(E13:E112)</f>
        <v>7</v>
      </c>
      <c r="F113" s="27" t="n">
        <f aca="false">SUM(F13:F112)</f>
        <v>16800</v>
      </c>
      <c r="G113" s="27" t="n">
        <f aca="false">SUM(G13:G112)</f>
        <v>4800</v>
      </c>
      <c r="H113" s="28" t="n">
        <f aca="false">SUM(H13:H112)</f>
        <v>630</v>
      </c>
      <c r="I113" s="28" t="n">
        <f aca="false">SUM(I13:I112)</f>
        <v>7560</v>
      </c>
      <c r="J113" s="29" t="s">
        <v>69</v>
      </c>
      <c r="K113" s="29" t="s">
        <v>69</v>
      </c>
      <c r="L113" s="29" t="s">
        <v>69</v>
      </c>
    </row>
    <row r="115" customFormat="false" ht="15" hidden="false" customHeight="false" outlineLevel="0" collapsed="false">
      <c r="A115" s="30" t="s">
        <v>70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</sheetData>
  <mergeCells count="15">
    <mergeCell ref="A1:L1"/>
    <mergeCell ref="A3:B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11:L11"/>
    <mergeCell ref="A113:C113"/>
    <mergeCell ref="A115:L1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793A"/>
    <pageSetUpPr fitToPage="tru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8"/>
    <col collapsed="false" customWidth="true" hidden="false" outlineLevel="0" max="3" min="3" style="0" width="20"/>
    <col collapsed="false" customWidth="true" hidden="false" outlineLevel="0" max="4" min="4" style="0" width="24"/>
    <col collapsed="false" customWidth="true" hidden="false" outlineLevel="0" max="5" min="5" style="0" width="16"/>
  </cols>
  <sheetData>
    <row r="1" customFormat="false" ht="34.5" hidden="false" customHeight="true" outlineLevel="0" collapsed="false">
      <c r="A1" s="9" t="s">
        <v>71</v>
      </c>
      <c r="B1" s="9"/>
      <c r="C1" s="9"/>
      <c r="D1" s="9"/>
      <c r="E1" s="9"/>
    </row>
    <row r="2" customFormat="false" ht="15" hidden="false" customHeight="false" outlineLevel="0" collapsed="false">
      <c r="A2" s="30" t="s">
        <v>72</v>
      </c>
      <c r="B2" s="30"/>
      <c r="C2" s="30"/>
      <c r="D2" s="30"/>
      <c r="E2" s="30"/>
    </row>
    <row r="4" customFormat="false" ht="34.5" hidden="false" customHeight="true" outlineLevel="0" collapsed="false">
      <c r="A4" s="13" t="s">
        <v>50</v>
      </c>
      <c r="B4" s="13" t="s">
        <v>73</v>
      </c>
      <c r="C4" s="13" t="s">
        <v>74</v>
      </c>
      <c r="D4" s="13" t="s">
        <v>75</v>
      </c>
      <c r="E4" s="13" t="s">
        <v>76</v>
      </c>
    </row>
    <row r="5" customFormat="false" ht="15" hidden="false" customHeight="false" outlineLevel="0" collapsed="false">
      <c r="A5" s="31" t="n">
        <v>1</v>
      </c>
      <c r="B5" s="32" t="s">
        <v>77</v>
      </c>
      <c r="C5" s="18" t="n">
        <v>850</v>
      </c>
      <c r="D5" s="33" t="s">
        <v>78</v>
      </c>
      <c r="E5" s="34" t="s">
        <v>79</v>
      </c>
    </row>
    <row r="6" customFormat="false" ht="15" hidden="false" customHeight="false" outlineLevel="0" collapsed="false">
      <c r="A6" s="35" t="n">
        <v>2</v>
      </c>
      <c r="B6" s="36" t="s">
        <v>80</v>
      </c>
      <c r="C6" s="18" t="n">
        <v>1200</v>
      </c>
      <c r="D6" s="33" t="s">
        <v>81</v>
      </c>
      <c r="E6" s="37" t="s">
        <v>79</v>
      </c>
    </row>
    <row r="7" customFormat="false" ht="15" hidden="false" customHeight="false" outlineLevel="0" collapsed="false">
      <c r="A7" s="31" t="n">
        <v>3</v>
      </c>
      <c r="B7" s="32" t="s">
        <v>82</v>
      </c>
      <c r="C7" s="18" t="n">
        <v>980</v>
      </c>
      <c r="D7" s="33" t="s">
        <v>81</v>
      </c>
      <c r="E7" s="34" t="s">
        <v>79</v>
      </c>
    </row>
    <row r="8" customFormat="false" ht="15" hidden="false" customHeight="false" outlineLevel="0" collapsed="false">
      <c r="A8" s="35" t="n">
        <v>4</v>
      </c>
      <c r="B8" s="38" t="s">
        <v>83</v>
      </c>
      <c r="C8" s="18"/>
      <c r="D8" s="33" t="s">
        <v>84</v>
      </c>
      <c r="E8" s="37" t="s">
        <v>79</v>
      </c>
    </row>
    <row r="9" customFormat="false" ht="15" hidden="false" customHeight="false" outlineLevel="0" collapsed="false">
      <c r="A9" s="31" t="n">
        <v>5</v>
      </c>
      <c r="B9" s="39" t="s">
        <v>85</v>
      </c>
      <c r="C9" s="18"/>
      <c r="D9" s="33" t="s">
        <v>84</v>
      </c>
      <c r="E9" s="34" t="s">
        <v>79</v>
      </c>
    </row>
    <row r="10" customFormat="false" ht="15" hidden="false" customHeight="false" outlineLevel="0" collapsed="false">
      <c r="A10" s="35" t="n">
        <v>6</v>
      </c>
      <c r="B10" s="36" t="s">
        <v>86</v>
      </c>
      <c r="C10" s="18"/>
      <c r="D10" s="33" t="s">
        <v>78</v>
      </c>
      <c r="E10" s="37" t="s">
        <v>79</v>
      </c>
    </row>
    <row r="11" customFormat="false" ht="15" hidden="false" customHeight="false" outlineLevel="0" collapsed="false">
      <c r="A11" s="31" t="n">
        <v>7</v>
      </c>
      <c r="B11" s="32" t="s">
        <v>87</v>
      </c>
      <c r="C11" s="18" t="n">
        <v>320</v>
      </c>
      <c r="D11" s="33" t="s">
        <v>78</v>
      </c>
      <c r="E11" s="34" t="s">
        <v>79</v>
      </c>
    </row>
    <row r="12" customFormat="false" ht="15" hidden="false" customHeight="false" outlineLevel="0" collapsed="false">
      <c r="A12" s="35" t="n">
        <v>8</v>
      </c>
      <c r="B12" s="36" t="s">
        <v>88</v>
      </c>
      <c r="C12" s="18" t="n">
        <v>750</v>
      </c>
      <c r="D12" s="33" t="s">
        <v>81</v>
      </c>
      <c r="E12" s="37" t="s">
        <v>79</v>
      </c>
    </row>
    <row r="13" customFormat="false" ht="15" hidden="false" customHeight="false" outlineLevel="0" collapsed="false">
      <c r="A13" s="31" t="n">
        <v>9</v>
      </c>
      <c r="B13" s="32" t="s">
        <v>89</v>
      </c>
      <c r="C13" s="18" t="n">
        <v>480</v>
      </c>
      <c r="D13" s="33" t="s">
        <v>78</v>
      </c>
      <c r="E13" s="34" t="s">
        <v>79</v>
      </c>
    </row>
    <row r="14" customFormat="false" ht="15" hidden="false" customHeight="false" outlineLevel="0" collapsed="false">
      <c r="A14" s="35" t="n">
        <v>10</v>
      </c>
      <c r="B14" s="36" t="s">
        <v>90</v>
      </c>
      <c r="C14" s="18" t="n">
        <v>360</v>
      </c>
      <c r="D14" s="33" t="s">
        <v>78</v>
      </c>
      <c r="E14" s="37" t="s">
        <v>79</v>
      </c>
    </row>
    <row r="15" customFormat="false" ht="15" hidden="false" customHeight="false" outlineLevel="0" collapsed="false">
      <c r="A15" s="31" t="n">
        <v>11</v>
      </c>
      <c r="B15" s="32" t="s">
        <v>91</v>
      </c>
      <c r="C15" s="18" t="n">
        <v>280</v>
      </c>
      <c r="D15" s="33" t="s">
        <v>92</v>
      </c>
      <c r="E15" s="34" t="s">
        <v>79</v>
      </c>
    </row>
    <row r="16" customFormat="false" ht="15" hidden="false" customHeight="false" outlineLevel="0" collapsed="false">
      <c r="A16" s="35" t="n">
        <v>12</v>
      </c>
      <c r="B16" s="36" t="s">
        <v>93</v>
      </c>
      <c r="C16" s="18" t="n">
        <v>150</v>
      </c>
      <c r="D16" s="33" t="s">
        <v>78</v>
      </c>
      <c r="E16" s="37" t="s">
        <v>79</v>
      </c>
    </row>
    <row r="17" customFormat="false" ht="15" hidden="false" customHeight="false" outlineLevel="0" collapsed="false">
      <c r="A17" s="31" t="n">
        <v>13</v>
      </c>
      <c r="B17" s="32" t="s">
        <v>94</v>
      </c>
      <c r="C17" s="18" t="n">
        <v>1100</v>
      </c>
      <c r="D17" s="33" t="s">
        <v>78</v>
      </c>
      <c r="E17" s="34" t="s">
        <v>79</v>
      </c>
    </row>
    <row r="18" customFormat="false" ht="15" hidden="false" customHeight="false" outlineLevel="0" collapsed="false">
      <c r="A18" s="35" t="n">
        <v>14</v>
      </c>
      <c r="B18" s="36" t="s">
        <v>95</v>
      </c>
      <c r="C18" s="18"/>
      <c r="D18" s="33" t="s">
        <v>78</v>
      </c>
      <c r="E18" s="37" t="s">
        <v>79</v>
      </c>
    </row>
    <row r="19" customFormat="false" ht="15" hidden="false" customHeight="false" outlineLevel="0" collapsed="false">
      <c r="A19" s="31" t="n">
        <v>15</v>
      </c>
      <c r="B19" s="32" t="s">
        <v>96</v>
      </c>
      <c r="C19" s="18"/>
      <c r="D19" s="33" t="s">
        <v>92</v>
      </c>
      <c r="E19" s="34" t="s">
        <v>79</v>
      </c>
    </row>
    <row r="20" customFormat="false" ht="15" hidden="false" customHeight="false" outlineLevel="0" collapsed="false">
      <c r="A20" s="35" t="n">
        <v>16</v>
      </c>
      <c r="B20" s="36" t="s">
        <v>97</v>
      </c>
      <c r="C20" s="18"/>
      <c r="D20" s="33" t="s">
        <v>78</v>
      </c>
      <c r="E20" s="37" t="s">
        <v>79</v>
      </c>
    </row>
    <row r="21" customFormat="false" ht="15" hidden="false" customHeight="false" outlineLevel="0" collapsed="false">
      <c r="A21" s="31" t="n">
        <v>17</v>
      </c>
      <c r="B21" s="32" t="s">
        <v>98</v>
      </c>
      <c r="C21" s="18"/>
      <c r="D21" s="33" t="s">
        <v>78</v>
      </c>
      <c r="E21" s="34" t="s">
        <v>79</v>
      </c>
    </row>
    <row r="22" customFormat="false" ht="15" hidden="false" customHeight="false" outlineLevel="0" collapsed="false">
      <c r="A22" s="35" t="n">
        <v>18</v>
      </c>
      <c r="B22" s="36" t="s">
        <v>99</v>
      </c>
      <c r="C22" s="18"/>
      <c r="D22" s="33" t="s">
        <v>78</v>
      </c>
      <c r="E22" s="37" t="s">
        <v>79</v>
      </c>
    </row>
    <row r="23" customFormat="false" ht="15" hidden="false" customHeight="false" outlineLevel="0" collapsed="false">
      <c r="A23" s="24" t="s">
        <v>100</v>
      </c>
      <c r="B23" s="24"/>
      <c r="C23" s="40" t="n">
        <f aca="false">SUMPRODUCT((E5:E22="Ja")*C5:C22)</f>
        <v>6470</v>
      </c>
      <c r="D23" s="41"/>
      <c r="E23" s="41"/>
    </row>
    <row r="24" customFormat="false" ht="15" hidden="false" customHeight="false" outlineLevel="0" collapsed="false">
      <c r="A24" s="42" t="s">
        <v>101</v>
      </c>
      <c r="B24" s="42"/>
      <c r="C24" s="43" t="n">
        <f aca="false">SUM(C5:C22)</f>
        <v>6470</v>
      </c>
    </row>
    <row r="26" customFormat="false" ht="15" hidden="false" customHeight="false" outlineLevel="0" collapsed="false">
      <c r="A26" s="30" t="s">
        <v>102</v>
      </c>
      <c r="B26" s="30"/>
      <c r="C26" s="30"/>
      <c r="D26" s="30"/>
      <c r="E26" s="30"/>
    </row>
  </sheetData>
  <mergeCells count="5">
    <mergeCell ref="A1:E1"/>
    <mergeCell ref="A2:E2"/>
    <mergeCell ref="A23:B23"/>
    <mergeCell ref="A24:B24"/>
    <mergeCell ref="A26:E26"/>
  </mergeCells>
  <dataValidations count="2">
    <dataValidation allowBlank="true" error="Bitte wähle einen gültigen Umlageschlüssel." errorStyle="stop" errorTitle="Ungültige Eingabe" operator="between" prompt="Wähle den Umlageschlüssel" promptTitle="Umlageschlüssel" showDropDown="false" showErrorMessage="false" showInputMessage="false" sqref="D5:D22" type="list">
      <formula1>"Wohnfläche (m²),Personenzahl,Verbrauch,Einheiten (gleich),Direkt (100%)"</formula1>
      <formula2>0</formula2>
    </dataValidation>
    <dataValidation allowBlank="true" errorStyle="stop" operator="between" showDropDown="false" showErrorMessage="false" showInputMessage="false" sqref="E5:E22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tru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6" min="3" style="0" width="20"/>
  </cols>
  <sheetData>
    <row r="1" customFormat="false" ht="34.5" hidden="false" customHeight="true" outlineLevel="0" collapsed="false">
      <c r="A1" s="9" t="s">
        <v>103</v>
      </c>
      <c r="B1" s="9"/>
      <c r="C1" s="9"/>
      <c r="D1" s="9"/>
      <c r="E1" s="9"/>
      <c r="F1" s="9"/>
    </row>
    <row r="2" customFormat="false" ht="15" hidden="false" customHeight="false" outlineLevel="0" collapsed="false">
      <c r="A2" s="30" t="s">
        <v>104</v>
      </c>
      <c r="B2" s="30"/>
      <c r="C2" s="30"/>
      <c r="D2" s="30"/>
      <c r="E2" s="30"/>
      <c r="F2" s="30"/>
    </row>
    <row r="4" customFormat="false" ht="16.15" hidden="false" customHeight="false" outlineLevel="0" collapsed="false">
      <c r="A4" s="10" t="s">
        <v>105</v>
      </c>
      <c r="B4" s="10"/>
    </row>
    <row r="5" customFormat="false" ht="15" hidden="false" customHeight="false" outlineLevel="0" collapsed="false">
      <c r="A5" s="11" t="s">
        <v>106</v>
      </c>
      <c r="B5" s="11"/>
      <c r="C5" s="18" t="n">
        <v>3500</v>
      </c>
    </row>
    <row r="6" customFormat="false" ht="15" hidden="false" customHeight="false" outlineLevel="0" collapsed="false">
      <c r="A6" s="11" t="s">
        <v>107</v>
      </c>
      <c r="B6" s="11"/>
      <c r="C6" s="18" t="n">
        <v>800</v>
      </c>
    </row>
    <row r="7" customFormat="false" ht="15" hidden="false" customHeight="false" outlineLevel="0" collapsed="false">
      <c r="A7" s="11" t="s">
        <v>108</v>
      </c>
      <c r="B7" s="11"/>
      <c r="C7" s="44" t="n">
        <v>0.3</v>
      </c>
    </row>
    <row r="8" customFormat="false" ht="15" hidden="false" customHeight="false" outlineLevel="0" collapsed="false">
      <c r="A8" s="11" t="s">
        <v>109</v>
      </c>
      <c r="B8" s="11"/>
      <c r="C8" s="20" t="n">
        <f aca="false">1-C7</f>
        <v>0.7</v>
      </c>
    </row>
    <row r="10" customFormat="false" ht="16.15" hidden="false" customHeight="false" outlineLevel="0" collapsed="false">
      <c r="A10" s="10" t="s">
        <v>110</v>
      </c>
      <c r="B10" s="10"/>
    </row>
    <row r="11" customFormat="false" ht="15" hidden="false" customHeight="false" outlineLevel="0" collapsed="false">
      <c r="A11" s="45" t="s">
        <v>111</v>
      </c>
      <c r="B11" s="45"/>
      <c r="C11" s="46" t="n">
        <f aca="false">C5*C7</f>
        <v>1050</v>
      </c>
    </row>
    <row r="12" customFormat="false" ht="15" hidden="false" customHeight="false" outlineLevel="0" collapsed="false">
      <c r="A12" s="45" t="s">
        <v>112</v>
      </c>
      <c r="B12" s="45"/>
      <c r="C12" s="47" t="n">
        <f aca="false">C5*C8</f>
        <v>2450</v>
      </c>
    </row>
    <row r="13" customFormat="false" ht="15" hidden="false" customHeight="false" outlineLevel="0" collapsed="false">
      <c r="A13" s="45" t="s">
        <v>113</v>
      </c>
      <c r="B13" s="45"/>
      <c r="C13" s="46" t="n">
        <f aca="false">C6*C7</f>
        <v>240</v>
      </c>
    </row>
    <row r="14" customFormat="false" ht="15" hidden="false" customHeight="false" outlineLevel="0" collapsed="false">
      <c r="A14" s="45" t="s">
        <v>114</v>
      </c>
      <c r="B14" s="45"/>
      <c r="C14" s="47" t="n">
        <f aca="false">C6*C8</f>
        <v>560</v>
      </c>
    </row>
    <row r="15" customFormat="false" ht="15" hidden="false" customHeight="false" outlineLevel="0" collapsed="false">
      <c r="A15" s="48" t="s">
        <v>115</v>
      </c>
      <c r="B15" s="48"/>
      <c r="C15" s="49" t="n">
        <f aca="false">SUM(C11:C14)</f>
        <v>4300</v>
      </c>
    </row>
    <row r="17" customFormat="false" ht="15" hidden="false" customHeight="false" outlineLevel="0" collapsed="false">
      <c r="A17" s="30" t="s">
        <v>116</v>
      </c>
      <c r="B17" s="30"/>
      <c r="C17" s="30"/>
      <c r="D17" s="30"/>
      <c r="E17" s="30"/>
      <c r="F17" s="30"/>
    </row>
  </sheetData>
  <mergeCells count="14">
    <mergeCell ref="A1:F1"/>
    <mergeCell ref="A2:F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EBF8B"/>
    <pageSetUpPr fitToPage="true"/>
  </sheetPr>
  <dimension ref="A1:J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4" min="3" style="0" width="14"/>
    <col collapsed="false" customWidth="true" hidden="false" outlineLevel="0" max="9" min="5" style="0" width="16"/>
    <col collapsed="false" customWidth="true" hidden="false" outlineLevel="0" max="10" min="10" style="0" width="18"/>
  </cols>
  <sheetData>
    <row r="1" customFormat="false" ht="34.5" hidden="false" customHeight="true" outlineLevel="0" collapsed="false">
      <c r="A1" s="9" t="s">
        <v>117</v>
      </c>
      <c r="B1" s="9"/>
      <c r="C1" s="9"/>
      <c r="D1" s="9"/>
      <c r="E1" s="9"/>
      <c r="F1" s="9"/>
      <c r="G1" s="9"/>
      <c r="H1" s="9"/>
      <c r="I1" s="9"/>
    </row>
    <row r="2" customFormat="false" ht="15" hidden="false" customHeight="false" outlineLevel="0" collapsed="false">
      <c r="A2" s="50" t="s">
        <v>118</v>
      </c>
      <c r="B2" s="50"/>
      <c r="C2" s="50"/>
      <c r="D2" s="50"/>
      <c r="E2" s="50"/>
      <c r="F2" s="50"/>
      <c r="G2" s="50"/>
      <c r="H2" s="50"/>
      <c r="I2" s="50"/>
    </row>
    <row r="4" customFormat="false" ht="45" hidden="false" customHeight="true" outlineLevel="0" collapsed="false">
      <c r="A4" s="13" t="s">
        <v>50</v>
      </c>
      <c r="B4" s="13" t="s">
        <v>119</v>
      </c>
      <c r="C4" s="13" t="s">
        <v>53</v>
      </c>
      <c r="D4" s="13" t="s">
        <v>59</v>
      </c>
      <c r="E4" s="13" t="s">
        <v>120</v>
      </c>
      <c r="F4" s="13" t="s">
        <v>121</v>
      </c>
      <c r="G4" s="13" t="s">
        <v>122</v>
      </c>
      <c r="H4" s="13" t="s">
        <v>123</v>
      </c>
      <c r="I4" s="13" t="s">
        <v>124</v>
      </c>
      <c r="J4" s="51" t="s">
        <v>125</v>
      </c>
    </row>
    <row r="5" customFormat="false" ht="15" hidden="false" customHeight="false" outlineLevel="0" collapsed="false">
      <c r="A5" s="14" t="n">
        <v>1</v>
      </c>
      <c r="B5" s="36" t="str">
        <f aca="false">IF(Stammdaten!B13="","",Stammdaten!B13)</f>
        <v>Müller, Thomas</v>
      </c>
      <c r="C5" s="52" t="n">
        <f aca="false">IF(Stammdaten!B13="","",Stammdaten!D13)</f>
        <v>65</v>
      </c>
      <c r="D5" s="20" t="n">
        <f aca="false">IF(Stammdaten!B13="","",Stammdaten!J13)</f>
        <v>0.276595744680851</v>
      </c>
      <c r="E5" s="19" t="n">
        <f aca="false">IF(Stammdaten!B13="","",(IF(AND(Kostenerfassung!E5="Ja",Kostenerfassung!C5&lt;&gt;"",Kostenerfassung!C5&lt;&gt;0,Stammdaten!B13&lt;&gt;""),IF(Kostenerfassung!D5="Wohnfläche (m²)",Kostenerfassung!C5*Stammdaten!D13/Stammdaten!D$113,IF(Kostenerfassung!D5="Personenzahl",Kostenerfassung!C5*Stammdaten!E13/Stammdaten!E$113,IF(Kostenerfassung!D5="Einheiten (gleich)",Kostenerfassung!C5*1/COUNTA(Stammdaten!B$13:B$112),0))),0)+IF(AND(Kostenerfassung!E6="Ja",Kostenerfassung!C6&lt;&gt;"",Kostenerfassung!C6&lt;&gt;0,Stammdaten!B13&lt;&gt;""),IF(Kostenerfassung!D6="Wohnfläche (m²)",Kostenerfassung!C6*Stammdaten!D13/Stammdaten!D$113,IF(Kostenerfassung!D6="Personenzahl",Kostenerfassung!C6*Stammdaten!E13/Stammdaten!E$113,IF(Kostenerfassung!D6="Einheiten (gleich)",Kostenerfassung!C6*1/COUNTA(Stammdaten!B$13:B$112),0))),0)+IF(AND(Kostenerfassung!E7="Ja",Kostenerfassung!C7&lt;&gt;"",Kostenerfassung!C7&lt;&gt;0,Stammdaten!B13&lt;&gt;""),IF(Kostenerfassung!D7="Wohnfläche (m²)",Kostenerfassung!C7*Stammdaten!D13/Stammdaten!D$113,IF(Kostenerfassung!D7="Personenzahl",Kostenerfassung!C7*Stammdaten!E13/Stammdaten!E$113,IF(Kostenerfassung!D7="Einheiten (gleich)",Kostenerfassung!C7*1/COUNTA(Stammdaten!B$13:B$112),0))),0)+IF(AND(Kostenerfassung!E10="Ja",Kostenerfassung!C10&lt;&gt;"",Kostenerfassung!C10&lt;&gt;0,Stammdaten!B13&lt;&gt;""),IF(Kostenerfassung!D10="Wohnfläche (m²)",Kostenerfassung!C10*Stammdaten!D13/Stammdaten!D$113,IF(Kostenerfassung!D10="Personenzahl",Kostenerfassung!C10*Stammdaten!E13/Stammdaten!E$113,IF(Kostenerfassung!D10="Einheiten (gleich)",Kostenerfassung!C10*1/COUNTA(Stammdaten!B$13:B$112),0))),0)+IF(AND(Kostenerfassung!E11="Ja",Kostenerfassung!C11&lt;&gt;"",Kostenerfassung!C11&lt;&gt;0,Stammdaten!B13&lt;&gt;""),IF(Kostenerfassung!D11="Wohnfläche (m²)",Kostenerfassung!C11*Stammdaten!D13/Stammdaten!D$113,IF(Kostenerfassung!D11="Personenzahl",Kostenerfassung!C11*Stammdaten!E13/Stammdaten!E$113,IF(Kostenerfassung!D11="Einheiten (gleich)",Kostenerfassung!C11*1/COUNTA(Stammdaten!B$13:B$112),0))),0)+IF(AND(Kostenerfassung!E12="Ja",Kostenerfassung!C12&lt;&gt;"",Kostenerfassung!C12&lt;&gt;0,Stammdaten!B13&lt;&gt;""),IF(Kostenerfassung!D12="Wohnfläche (m²)",Kostenerfassung!C12*Stammdaten!D13/Stammdaten!D$113,IF(Kostenerfassung!D12="Personenzahl",Kostenerfassung!C12*Stammdaten!E13/Stammdaten!E$113,IF(Kostenerfassung!D12="Einheiten (gleich)",Kostenerfassung!C12*1/COUNTA(Stammdaten!B$13:B$112),0))),0)+IF(AND(Kostenerfassung!E13="Ja",Kostenerfassung!C13&lt;&gt;"",Kostenerfassung!C13&lt;&gt;0,Stammdaten!B13&lt;&gt;""),IF(Kostenerfassung!D13="Wohnfläche (m²)",Kostenerfassung!C13*Stammdaten!D13/Stammdaten!D$113,IF(Kostenerfassung!D13="Personenzahl",Kostenerfassung!C13*Stammdaten!E13/Stammdaten!E$113,IF(Kostenerfassung!D13="Einheiten (gleich)",Kostenerfassung!C13*1/COUNTA(Stammdaten!B$13:B$112),0))),0)+IF(AND(Kostenerfassung!E14="Ja",Kostenerfassung!C14&lt;&gt;"",Kostenerfassung!C14&lt;&gt;0,Stammdaten!B13&lt;&gt;""),IF(Kostenerfassung!D14="Wohnfläche (m²)",Kostenerfassung!C14*Stammdaten!D13/Stammdaten!D$113,IF(Kostenerfassung!D14="Personenzahl",Kostenerfassung!C14*Stammdaten!E13/Stammdaten!E$113,IF(Kostenerfassung!D14="Einheiten (gleich)",Kostenerfassung!C14*1/COUNTA(Stammdaten!B$13:B$112),0))),0)+IF(AND(Kostenerfassung!E15="Ja",Kostenerfassung!C15&lt;&gt;"",Kostenerfassung!C15&lt;&gt;0,Stammdaten!B13&lt;&gt;""),IF(Kostenerfassung!D15="Wohnfläche (m²)",Kostenerfassung!C15*Stammdaten!D13/Stammdaten!D$113,IF(Kostenerfassung!D15="Personenzahl",Kostenerfassung!C15*Stammdaten!E13/Stammdaten!E$113,IF(Kostenerfassung!D15="Einheiten (gleich)",Kostenerfassung!C15*1/COUNTA(Stammdaten!B$13:B$112),0))),0)+IF(AND(Kostenerfassung!E16="Ja",Kostenerfassung!C16&lt;&gt;"",Kostenerfassung!C16&lt;&gt;0,Stammdaten!B13&lt;&gt;""),IF(Kostenerfassung!D16="Wohnfläche (m²)",Kostenerfassung!C16*Stammdaten!D13/Stammdaten!D$113,IF(Kostenerfassung!D16="Personenzahl",Kostenerfassung!C16*Stammdaten!E13/Stammdaten!E$113,IF(Kostenerfassung!D16="Einheiten (gleich)",Kostenerfassung!C16*1/COUNTA(Stammdaten!B$13:B$112),0))),0)+IF(AND(Kostenerfassung!E17="Ja",Kostenerfassung!C17&lt;&gt;"",Kostenerfassung!C17&lt;&gt;0,Stammdaten!B13&lt;&gt;""),IF(Kostenerfassung!D17="Wohnfläche (m²)",Kostenerfassung!C17*Stammdaten!D13/Stammdaten!D$113,IF(Kostenerfassung!D17="Personenzahl",Kostenerfassung!C17*Stammdaten!E13/Stammdaten!E$113,IF(Kostenerfassung!D17="Einheiten (gleich)",Kostenerfassung!C17*1/COUNTA(Stammdaten!B$13:B$112),0))),0)+IF(AND(Kostenerfassung!E18="Ja",Kostenerfassung!C18&lt;&gt;"",Kostenerfassung!C18&lt;&gt;0,Stammdaten!B13&lt;&gt;""),IF(Kostenerfassung!D18="Wohnfläche (m²)",Kostenerfassung!C18*Stammdaten!D13/Stammdaten!D$113,IF(Kostenerfassung!D18="Personenzahl",Kostenerfassung!C18*Stammdaten!E13/Stammdaten!E$113,IF(Kostenerfassung!D18="Einheiten (gleich)",Kostenerfassung!C18*1/COUNTA(Stammdaten!B$13:B$112),0))),0)+IF(AND(Kostenerfassung!E19="Ja",Kostenerfassung!C19&lt;&gt;"",Kostenerfassung!C19&lt;&gt;0,Stammdaten!B13&lt;&gt;""),IF(Kostenerfassung!D19="Wohnfläche (m²)",Kostenerfassung!C19*Stammdaten!D13/Stammdaten!D$113,IF(Kostenerfassung!D19="Personenzahl",Kostenerfassung!C19*Stammdaten!E13/Stammdaten!E$113,IF(Kostenerfassung!D19="Einheiten (gleich)",Kostenerfassung!C19*1/COUNTA(Stammdaten!B$13:B$112),0))),0)+IF(AND(Kostenerfassung!E20="Ja",Kostenerfassung!C20&lt;&gt;"",Kostenerfassung!C20&lt;&gt;0,Stammdaten!B13&lt;&gt;""),IF(Kostenerfassung!D20="Wohnfläche (m²)",Kostenerfassung!C20*Stammdaten!D13/Stammdaten!D$113,IF(Kostenerfassung!D20="Personenzahl",Kostenerfassung!C20*Stammdaten!E13/Stammdaten!E$113,IF(Kostenerfassung!D20="Einheiten (gleich)",Kostenerfassung!C20*1/COUNTA(Stammdaten!B$13:B$112),0))),0)+IF(AND(Kostenerfassung!E21="Ja",Kostenerfassung!C21&lt;&gt;"",Kostenerfassung!C21&lt;&gt;0,Stammdaten!B13&lt;&gt;""),IF(Kostenerfassung!D21="Wohnfläche (m²)",Kostenerfassung!C21*Stammdaten!D13/Stammdaten!D$113,IF(Kostenerfassung!D21="Personenzahl",Kostenerfassung!C21*Stammdaten!E13/Stammdaten!E$113,IF(Kostenerfassung!D21="Einheiten (gleich)",Kostenerfassung!C21*1/COUNTA(Stammdaten!B$13:B$112),0))),0)+IF(AND(Kostenerfassung!E22="Ja",Kostenerfassung!C22&lt;&gt;"",Kostenerfassung!C22&lt;&gt;0,Stammdaten!B13&lt;&gt;""),IF(Kostenerfassung!D22="Wohnfläche (m²)",Kostenerfassung!C22*Stammdaten!D13/Stammdaten!D$113,IF(Kostenerfassung!D22="Personenzahl",Kostenerfassung!C22*Stammdaten!E13/Stammdaten!E$113,IF(Kostenerfassung!D22="Einheiten (gleich)",Kostenerfassung!C22*1/COUNTA(Stammdaten!B$13:B$112),0))),0)))</f>
        <v>1832.17831813576</v>
      </c>
      <c r="F5" s="19" t="n">
        <f aca="false">IF(Stammdaten!B13=""," ",IF(Stammdaten!D13="",0,Heizkosten!C$11*Stammdaten!D13/Stammdaten!D$113+IF(Stammdaten!F$113=0,0,Heizkosten!C$12*Stammdaten!F13/Stammdaten!F$113)+Heizkosten!C$13*Stammdaten!D13/Stammdaten!D$113+IF(Stammdaten!G$113=0,0,Heizkosten!C$14*Stammdaten!G13/Stammdaten!G$113)))</f>
        <v>1153.0585106383</v>
      </c>
      <c r="G5" s="47" t="n">
        <f aca="false">IF(Stammdaten!B13="","",E5+IF(F5=" ",0,F5))</f>
        <v>2985.23682877406</v>
      </c>
      <c r="H5" s="19" t="n">
        <f aca="false">IF(Stammdaten!B13="","",Stammdaten!I13)</f>
        <v>2160</v>
      </c>
      <c r="I5" s="53" t="n">
        <f aca="false">IF(Stammdaten!B13="","",G5-H5)</f>
        <v>825.236828774063</v>
      </c>
      <c r="J5" s="54" t="str">
        <f aca="false">IF(Stammdaten!B13="","",IF(I5&gt;0,"↑ Nachzahlung",IF(I5&lt;0,"↓ Guthaben","✓ Ausgeglichen")))</f>
        <v>↑ Nachzahlung</v>
      </c>
    </row>
    <row r="6" customFormat="false" ht="15" hidden="false" customHeight="false" outlineLevel="0" collapsed="false">
      <c r="A6" s="21" t="n">
        <v>2</v>
      </c>
      <c r="B6" s="32" t="str">
        <f aca="false">IF(Stammdaten!B14="","",Stammdaten!B14)</f>
        <v>Schmidt, Anna</v>
      </c>
      <c r="C6" s="55" t="n">
        <f aca="false">IF(Stammdaten!B14="","",Stammdaten!D14)</f>
        <v>78</v>
      </c>
      <c r="D6" s="23" t="n">
        <f aca="false">IF(Stammdaten!B14="","",Stammdaten!J14)</f>
        <v>0.331914893617021</v>
      </c>
      <c r="E6" s="22" t="n">
        <f aca="false">IF(Stammdaten!B14="","",(IF(AND(Kostenerfassung!E5="Ja",Kostenerfassung!C5&lt;&gt;"",Kostenerfassung!C5&lt;&gt;0,Stammdaten!B14&lt;&gt;""),IF(Kostenerfassung!D5="Wohnfläche (m²)",Kostenerfassung!C5*Stammdaten!D14/Stammdaten!D$113,IF(Kostenerfassung!D5="Personenzahl",Kostenerfassung!C5*Stammdaten!E14/Stammdaten!E$113,IF(Kostenerfassung!D5="Einheiten (gleich)",Kostenerfassung!C5*1/COUNTA(Stammdaten!B$13:B$112),0))),0)+IF(AND(Kostenerfassung!E6="Ja",Kostenerfassung!C6&lt;&gt;"",Kostenerfassung!C6&lt;&gt;0,Stammdaten!B14&lt;&gt;""),IF(Kostenerfassung!D6="Wohnfläche (m²)",Kostenerfassung!C6*Stammdaten!D14/Stammdaten!D$113,IF(Kostenerfassung!D6="Personenzahl",Kostenerfassung!C6*Stammdaten!E14/Stammdaten!E$113,IF(Kostenerfassung!D6="Einheiten (gleich)",Kostenerfassung!C6*1/COUNTA(Stammdaten!B$13:B$112),0))),0)+IF(AND(Kostenerfassung!E7="Ja",Kostenerfassung!C7&lt;&gt;"",Kostenerfassung!C7&lt;&gt;0,Stammdaten!B14&lt;&gt;""),IF(Kostenerfassung!D7="Wohnfläche (m²)",Kostenerfassung!C7*Stammdaten!D14/Stammdaten!D$113,IF(Kostenerfassung!D7="Personenzahl",Kostenerfassung!C7*Stammdaten!E14/Stammdaten!E$113,IF(Kostenerfassung!D7="Einheiten (gleich)",Kostenerfassung!C7*1/COUNTA(Stammdaten!B$13:B$112),0))),0)+IF(AND(Kostenerfassung!E10="Ja",Kostenerfassung!C10&lt;&gt;"",Kostenerfassung!C10&lt;&gt;0,Stammdaten!B14&lt;&gt;""),IF(Kostenerfassung!D10="Wohnfläche (m²)",Kostenerfassung!C10*Stammdaten!D14/Stammdaten!D$113,IF(Kostenerfassung!D10="Personenzahl",Kostenerfassung!C10*Stammdaten!E14/Stammdaten!E$113,IF(Kostenerfassung!D10="Einheiten (gleich)",Kostenerfassung!C10*1/COUNTA(Stammdaten!B$13:B$112),0))),0)+IF(AND(Kostenerfassung!E11="Ja",Kostenerfassung!C11&lt;&gt;"",Kostenerfassung!C11&lt;&gt;0,Stammdaten!B14&lt;&gt;""),IF(Kostenerfassung!D11="Wohnfläche (m²)",Kostenerfassung!C11*Stammdaten!D14/Stammdaten!D$113,IF(Kostenerfassung!D11="Personenzahl",Kostenerfassung!C11*Stammdaten!E14/Stammdaten!E$113,IF(Kostenerfassung!D11="Einheiten (gleich)",Kostenerfassung!C11*1/COUNTA(Stammdaten!B$13:B$112),0))),0)+IF(AND(Kostenerfassung!E12="Ja",Kostenerfassung!C12&lt;&gt;"",Kostenerfassung!C12&lt;&gt;0,Stammdaten!B14&lt;&gt;""),IF(Kostenerfassung!D12="Wohnfläche (m²)",Kostenerfassung!C12*Stammdaten!D14/Stammdaten!D$113,IF(Kostenerfassung!D12="Personenzahl",Kostenerfassung!C12*Stammdaten!E14/Stammdaten!E$113,IF(Kostenerfassung!D12="Einheiten (gleich)",Kostenerfassung!C12*1/COUNTA(Stammdaten!B$13:B$112),0))),0)+IF(AND(Kostenerfassung!E13="Ja",Kostenerfassung!C13&lt;&gt;"",Kostenerfassung!C13&lt;&gt;0,Stammdaten!B14&lt;&gt;""),IF(Kostenerfassung!D13="Wohnfläche (m²)",Kostenerfassung!C13*Stammdaten!D14/Stammdaten!D$113,IF(Kostenerfassung!D13="Personenzahl",Kostenerfassung!C13*Stammdaten!E14/Stammdaten!E$113,IF(Kostenerfassung!D13="Einheiten (gleich)",Kostenerfassung!C13*1/COUNTA(Stammdaten!B$13:B$112),0))),0)+IF(AND(Kostenerfassung!E14="Ja",Kostenerfassung!C14&lt;&gt;"",Kostenerfassung!C14&lt;&gt;0,Stammdaten!B14&lt;&gt;""),IF(Kostenerfassung!D14="Wohnfläche (m²)",Kostenerfassung!C14*Stammdaten!D14/Stammdaten!D$113,IF(Kostenerfassung!D14="Personenzahl",Kostenerfassung!C14*Stammdaten!E14/Stammdaten!E$113,IF(Kostenerfassung!D14="Einheiten (gleich)",Kostenerfassung!C14*1/COUNTA(Stammdaten!B$13:B$112),0))),0)+IF(AND(Kostenerfassung!E15="Ja",Kostenerfassung!C15&lt;&gt;"",Kostenerfassung!C15&lt;&gt;0,Stammdaten!B14&lt;&gt;""),IF(Kostenerfassung!D15="Wohnfläche (m²)",Kostenerfassung!C15*Stammdaten!D14/Stammdaten!D$113,IF(Kostenerfassung!D15="Personenzahl",Kostenerfassung!C15*Stammdaten!E14/Stammdaten!E$113,IF(Kostenerfassung!D15="Einheiten (gleich)",Kostenerfassung!C15*1/COUNTA(Stammdaten!B$13:B$112),0))),0)+IF(AND(Kostenerfassung!E16="Ja",Kostenerfassung!C16&lt;&gt;"",Kostenerfassung!C16&lt;&gt;0,Stammdaten!B14&lt;&gt;""),IF(Kostenerfassung!D16="Wohnfläche (m²)",Kostenerfassung!C16*Stammdaten!D14/Stammdaten!D$113,IF(Kostenerfassung!D16="Personenzahl",Kostenerfassung!C16*Stammdaten!E14/Stammdaten!E$113,IF(Kostenerfassung!D16="Einheiten (gleich)",Kostenerfassung!C16*1/COUNTA(Stammdaten!B$13:B$112),0))),0)+IF(AND(Kostenerfassung!E17="Ja",Kostenerfassung!C17&lt;&gt;"",Kostenerfassung!C17&lt;&gt;0,Stammdaten!B14&lt;&gt;""),IF(Kostenerfassung!D17="Wohnfläche (m²)",Kostenerfassung!C17*Stammdaten!D14/Stammdaten!D$113,IF(Kostenerfassung!D17="Personenzahl",Kostenerfassung!C17*Stammdaten!E14/Stammdaten!E$113,IF(Kostenerfassung!D17="Einheiten (gleich)",Kostenerfassung!C17*1/COUNTA(Stammdaten!B$13:B$112),0))),0)+IF(AND(Kostenerfassung!E18="Ja",Kostenerfassung!C18&lt;&gt;"",Kostenerfassung!C18&lt;&gt;0,Stammdaten!B14&lt;&gt;""),IF(Kostenerfassung!D18="Wohnfläche (m²)",Kostenerfassung!C18*Stammdaten!D14/Stammdaten!D$113,IF(Kostenerfassung!D18="Personenzahl",Kostenerfassung!C18*Stammdaten!E14/Stammdaten!E$113,IF(Kostenerfassung!D18="Einheiten (gleich)",Kostenerfassung!C18*1/COUNTA(Stammdaten!B$13:B$112),0))),0)+IF(AND(Kostenerfassung!E19="Ja",Kostenerfassung!C19&lt;&gt;"",Kostenerfassung!C19&lt;&gt;0,Stammdaten!B14&lt;&gt;""),IF(Kostenerfassung!D19="Wohnfläche (m²)",Kostenerfassung!C19*Stammdaten!D14/Stammdaten!D$113,IF(Kostenerfassung!D19="Personenzahl",Kostenerfassung!C19*Stammdaten!E14/Stammdaten!E$113,IF(Kostenerfassung!D19="Einheiten (gleich)",Kostenerfassung!C19*1/COUNTA(Stammdaten!B$13:B$112),0))),0)+IF(AND(Kostenerfassung!E20="Ja",Kostenerfassung!C20&lt;&gt;"",Kostenerfassung!C20&lt;&gt;0,Stammdaten!B14&lt;&gt;""),IF(Kostenerfassung!D20="Wohnfläche (m²)",Kostenerfassung!C20*Stammdaten!D14/Stammdaten!D$113,IF(Kostenerfassung!D20="Personenzahl",Kostenerfassung!C20*Stammdaten!E14/Stammdaten!E$113,IF(Kostenerfassung!D20="Einheiten (gleich)",Kostenerfassung!C20*1/COUNTA(Stammdaten!B$13:B$112),0))),0)+IF(AND(Kostenerfassung!E21="Ja",Kostenerfassung!C21&lt;&gt;"",Kostenerfassung!C21&lt;&gt;0,Stammdaten!B14&lt;&gt;""),IF(Kostenerfassung!D21="Wohnfläche (m²)",Kostenerfassung!C21*Stammdaten!D14/Stammdaten!D$113,IF(Kostenerfassung!D21="Personenzahl",Kostenerfassung!C21*Stammdaten!E14/Stammdaten!E$113,IF(Kostenerfassung!D21="Einheiten (gleich)",Kostenerfassung!C21*1/COUNTA(Stammdaten!B$13:B$112),0))),0)+IF(AND(Kostenerfassung!E22="Ja",Kostenerfassung!C22&lt;&gt;"",Kostenerfassung!C22&lt;&gt;0,Stammdaten!B14&lt;&gt;""),IF(Kostenerfassung!D22="Wohnfläche (m²)",Kostenerfassung!C22*Stammdaten!D14/Stammdaten!D$113,IF(Kostenerfassung!D22="Personenzahl",Kostenerfassung!C22*Stammdaten!E14/Stammdaten!E$113,IF(Kostenerfassung!D22="Einheiten (gleich)",Kostenerfassung!C22*1/COUNTA(Stammdaten!B$13:B$112),0))),0)))</f>
        <v>1593.94731509625</v>
      </c>
      <c r="F6" s="22" t="n">
        <f aca="false">IF(Stammdaten!B14=""," ",IF(Stammdaten!D14="",0,Heizkosten!C$11*Stammdaten!D14/Stammdaten!D$113+IF(Stammdaten!F$113=0,0,Heizkosten!C$12*Stammdaten!F14/Stammdaten!F$113)+Heizkosten!C$13*Stammdaten!D14/Stammdaten!D$113+IF(Stammdaten!G$113=0,0,Heizkosten!C$14*Stammdaten!G14/Stammdaten!G$113)))</f>
        <v>1361.50354609929</v>
      </c>
      <c r="G6" s="46" t="n">
        <f aca="false">IF(Stammdaten!B14="","",E6+IF(F6=" ",0,F6))</f>
        <v>2955.45086119554</v>
      </c>
      <c r="H6" s="22" t="n">
        <f aca="false">IF(Stammdaten!B14="","",Stammdaten!I14)</f>
        <v>2400</v>
      </c>
      <c r="I6" s="53" t="n">
        <f aca="false">IF(Stammdaten!B14="","",G6-H6)</f>
        <v>555.450861195542</v>
      </c>
      <c r="J6" s="54" t="str">
        <f aca="false">IF(Stammdaten!B14="","",IF(I6&gt;0,"↑ Nachzahlung",IF(I6&lt;0,"↓ Guthaben","✓ Ausgeglichen")))</f>
        <v>↑ Nachzahlung</v>
      </c>
    </row>
    <row r="7" customFormat="false" ht="15" hidden="false" customHeight="false" outlineLevel="0" collapsed="false">
      <c r="A7" s="14" t="n">
        <v>3</v>
      </c>
      <c r="B7" s="36" t="str">
        <f aca="false">IF(Stammdaten!B15="","",Stammdaten!B15)</f>
        <v>Weber, Familie</v>
      </c>
      <c r="C7" s="52" t="n">
        <f aca="false">IF(Stammdaten!B15="","",Stammdaten!D15)</f>
        <v>92</v>
      </c>
      <c r="D7" s="20" t="n">
        <f aca="false">IF(Stammdaten!B15="","",Stammdaten!J15)</f>
        <v>0.391489361702128</v>
      </c>
      <c r="E7" s="19" t="n">
        <f aca="false">IF(Stammdaten!B15="","",(IF(AND(Kostenerfassung!E5="Ja",Kostenerfassung!C5&lt;&gt;"",Kostenerfassung!C5&lt;&gt;0,Stammdaten!B15&lt;&gt;""),IF(Kostenerfassung!D5="Wohnfläche (m²)",Kostenerfassung!C5*Stammdaten!D15/Stammdaten!D$113,IF(Kostenerfassung!D5="Personenzahl",Kostenerfassung!C5*Stammdaten!E15/Stammdaten!E$113,IF(Kostenerfassung!D5="Einheiten (gleich)",Kostenerfassung!C5*1/COUNTA(Stammdaten!B$13:B$112),0))),0)+IF(AND(Kostenerfassung!E6="Ja",Kostenerfassung!C6&lt;&gt;"",Kostenerfassung!C6&lt;&gt;0,Stammdaten!B15&lt;&gt;""),IF(Kostenerfassung!D6="Wohnfläche (m²)",Kostenerfassung!C6*Stammdaten!D15/Stammdaten!D$113,IF(Kostenerfassung!D6="Personenzahl",Kostenerfassung!C6*Stammdaten!E15/Stammdaten!E$113,IF(Kostenerfassung!D6="Einheiten (gleich)",Kostenerfassung!C6*1/COUNTA(Stammdaten!B$13:B$112),0))),0)+IF(AND(Kostenerfassung!E7="Ja",Kostenerfassung!C7&lt;&gt;"",Kostenerfassung!C7&lt;&gt;0,Stammdaten!B15&lt;&gt;""),IF(Kostenerfassung!D7="Wohnfläche (m²)",Kostenerfassung!C7*Stammdaten!D15/Stammdaten!D$113,IF(Kostenerfassung!D7="Personenzahl",Kostenerfassung!C7*Stammdaten!E15/Stammdaten!E$113,IF(Kostenerfassung!D7="Einheiten (gleich)",Kostenerfassung!C7*1/COUNTA(Stammdaten!B$13:B$112),0))),0)+IF(AND(Kostenerfassung!E10="Ja",Kostenerfassung!C10&lt;&gt;"",Kostenerfassung!C10&lt;&gt;0,Stammdaten!B15&lt;&gt;""),IF(Kostenerfassung!D10="Wohnfläche (m²)",Kostenerfassung!C10*Stammdaten!D15/Stammdaten!D$113,IF(Kostenerfassung!D10="Personenzahl",Kostenerfassung!C10*Stammdaten!E15/Stammdaten!E$113,IF(Kostenerfassung!D10="Einheiten (gleich)",Kostenerfassung!C10*1/COUNTA(Stammdaten!B$13:B$112),0))),0)+IF(AND(Kostenerfassung!E11="Ja",Kostenerfassung!C11&lt;&gt;"",Kostenerfassung!C11&lt;&gt;0,Stammdaten!B15&lt;&gt;""),IF(Kostenerfassung!D11="Wohnfläche (m²)",Kostenerfassung!C11*Stammdaten!D15/Stammdaten!D$113,IF(Kostenerfassung!D11="Personenzahl",Kostenerfassung!C11*Stammdaten!E15/Stammdaten!E$113,IF(Kostenerfassung!D11="Einheiten (gleich)",Kostenerfassung!C11*1/COUNTA(Stammdaten!B$13:B$112),0))),0)+IF(AND(Kostenerfassung!E12="Ja",Kostenerfassung!C12&lt;&gt;"",Kostenerfassung!C12&lt;&gt;0,Stammdaten!B15&lt;&gt;""),IF(Kostenerfassung!D12="Wohnfläche (m²)",Kostenerfassung!C12*Stammdaten!D15/Stammdaten!D$113,IF(Kostenerfassung!D12="Personenzahl",Kostenerfassung!C12*Stammdaten!E15/Stammdaten!E$113,IF(Kostenerfassung!D12="Einheiten (gleich)",Kostenerfassung!C12*1/COUNTA(Stammdaten!B$13:B$112),0))),0)+IF(AND(Kostenerfassung!E13="Ja",Kostenerfassung!C13&lt;&gt;"",Kostenerfassung!C13&lt;&gt;0,Stammdaten!B15&lt;&gt;""),IF(Kostenerfassung!D13="Wohnfläche (m²)",Kostenerfassung!C13*Stammdaten!D15/Stammdaten!D$113,IF(Kostenerfassung!D13="Personenzahl",Kostenerfassung!C13*Stammdaten!E15/Stammdaten!E$113,IF(Kostenerfassung!D13="Einheiten (gleich)",Kostenerfassung!C13*1/COUNTA(Stammdaten!B$13:B$112),0))),0)+IF(AND(Kostenerfassung!E14="Ja",Kostenerfassung!C14&lt;&gt;"",Kostenerfassung!C14&lt;&gt;0,Stammdaten!B15&lt;&gt;""),IF(Kostenerfassung!D14="Wohnfläche (m²)",Kostenerfassung!C14*Stammdaten!D15/Stammdaten!D$113,IF(Kostenerfassung!D14="Personenzahl",Kostenerfassung!C14*Stammdaten!E15/Stammdaten!E$113,IF(Kostenerfassung!D14="Einheiten (gleich)",Kostenerfassung!C14*1/COUNTA(Stammdaten!B$13:B$112),0))),0)+IF(AND(Kostenerfassung!E15="Ja",Kostenerfassung!C15&lt;&gt;"",Kostenerfassung!C15&lt;&gt;0,Stammdaten!B15&lt;&gt;""),IF(Kostenerfassung!D15="Wohnfläche (m²)",Kostenerfassung!C15*Stammdaten!D15/Stammdaten!D$113,IF(Kostenerfassung!D15="Personenzahl",Kostenerfassung!C15*Stammdaten!E15/Stammdaten!E$113,IF(Kostenerfassung!D15="Einheiten (gleich)",Kostenerfassung!C15*1/COUNTA(Stammdaten!B$13:B$112),0))),0)+IF(AND(Kostenerfassung!E16="Ja",Kostenerfassung!C16&lt;&gt;"",Kostenerfassung!C16&lt;&gt;0,Stammdaten!B15&lt;&gt;""),IF(Kostenerfassung!D16="Wohnfläche (m²)",Kostenerfassung!C16*Stammdaten!D15/Stammdaten!D$113,IF(Kostenerfassung!D16="Personenzahl",Kostenerfassung!C16*Stammdaten!E15/Stammdaten!E$113,IF(Kostenerfassung!D16="Einheiten (gleich)",Kostenerfassung!C16*1/COUNTA(Stammdaten!B$13:B$112),0))),0)+IF(AND(Kostenerfassung!E17="Ja",Kostenerfassung!C17&lt;&gt;"",Kostenerfassung!C17&lt;&gt;0,Stammdaten!B15&lt;&gt;""),IF(Kostenerfassung!D17="Wohnfläche (m²)",Kostenerfassung!C17*Stammdaten!D15/Stammdaten!D$113,IF(Kostenerfassung!D17="Personenzahl",Kostenerfassung!C17*Stammdaten!E15/Stammdaten!E$113,IF(Kostenerfassung!D17="Einheiten (gleich)",Kostenerfassung!C17*1/COUNTA(Stammdaten!B$13:B$112),0))),0)+IF(AND(Kostenerfassung!E18="Ja",Kostenerfassung!C18&lt;&gt;"",Kostenerfassung!C18&lt;&gt;0,Stammdaten!B15&lt;&gt;""),IF(Kostenerfassung!D18="Wohnfläche (m²)",Kostenerfassung!C18*Stammdaten!D15/Stammdaten!D$113,IF(Kostenerfassung!D18="Personenzahl",Kostenerfassung!C18*Stammdaten!E15/Stammdaten!E$113,IF(Kostenerfassung!D18="Einheiten (gleich)",Kostenerfassung!C18*1/COUNTA(Stammdaten!B$13:B$112),0))),0)+IF(AND(Kostenerfassung!E19="Ja",Kostenerfassung!C19&lt;&gt;"",Kostenerfassung!C19&lt;&gt;0,Stammdaten!B15&lt;&gt;""),IF(Kostenerfassung!D19="Wohnfläche (m²)",Kostenerfassung!C19*Stammdaten!D15/Stammdaten!D$113,IF(Kostenerfassung!D19="Personenzahl",Kostenerfassung!C19*Stammdaten!E15/Stammdaten!E$113,IF(Kostenerfassung!D19="Einheiten (gleich)",Kostenerfassung!C19*1/COUNTA(Stammdaten!B$13:B$112),0))),0)+IF(AND(Kostenerfassung!E20="Ja",Kostenerfassung!C20&lt;&gt;"",Kostenerfassung!C20&lt;&gt;0,Stammdaten!B15&lt;&gt;""),IF(Kostenerfassung!D20="Wohnfläche (m²)",Kostenerfassung!C20*Stammdaten!D15/Stammdaten!D$113,IF(Kostenerfassung!D20="Personenzahl",Kostenerfassung!C20*Stammdaten!E15/Stammdaten!E$113,IF(Kostenerfassung!D20="Einheiten (gleich)",Kostenerfassung!C20*1/COUNTA(Stammdaten!B$13:B$112),0))),0)+IF(AND(Kostenerfassung!E21="Ja",Kostenerfassung!C21&lt;&gt;"",Kostenerfassung!C21&lt;&gt;0,Stammdaten!B15&lt;&gt;""),IF(Kostenerfassung!D21="Wohnfläche (m²)",Kostenerfassung!C21*Stammdaten!D15/Stammdaten!D$113,IF(Kostenerfassung!D21="Personenzahl",Kostenerfassung!C21*Stammdaten!E15/Stammdaten!E$113,IF(Kostenerfassung!D21="Einheiten (gleich)",Kostenerfassung!C21*1/COUNTA(Stammdaten!B$13:B$112),0))),0)+IF(AND(Kostenerfassung!E22="Ja",Kostenerfassung!C22&lt;&gt;"",Kostenerfassung!C22&lt;&gt;0,Stammdaten!B15&lt;&gt;""),IF(Kostenerfassung!D22="Wohnfläche (m²)",Kostenerfassung!C22*Stammdaten!D15/Stammdaten!D$113,IF(Kostenerfassung!D22="Personenzahl",Kostenerfassung!C22*Stammdaten!E15/Stammdaten!E$113,IF(Kostenerfassung!D22="Einheiten (gleich)",Kostenerfassung!C22*1/COUNTA(Stammdaten!B$13:B$112),0))),0)))</f>
        <v>3043.87436676798</v>
      </c>
      <c r="F7" s="19" t="n">
        <f aca="false">IF(Stammdaten!B15=""," ",IF(Stammdaten!D15="",0,Heizkosten!C$11*Stammdaten!D15/Stammdaten!D$113+IF(Stammdaten!F$113=0,0,Heizkosten!C$12*Stammdaten!F15/Stammdaten!F$113)+Heizkosten!C$13*Stammdaten!D15/Stammdaten!D$113+IF(Stammdaten!G$113=0,0,Heizkosten!C$14*Stammdaten!G15/Stammdaten!G$113)))</f>
        <v>1785.43794326241</v>
      </c>
      <c r="G7" s="47" t="n">
        <f aca="false">IF(Stammdaten!B15="","",E7+IF(F7=" ",0,F7))</f>
        <v>4829.3123100304</v>
      </c>
      <c r="H7" s="19" t="n">
        <f aca="false">IF(Stammdaten!B15="","",Stammdaten!I15)</f>
        <v>3000</v>
      </c>
      <c r="I7" s="53" t="n">
        <f aca="false">IF(Stammdaten!B15="","",G7-H7)</f>
        <v>1829.31231003039</v>
      </c>
      <c r="J7" s="54" t="str">
        <f aca="false">IF(Stammdaten!B15="","",IF(I7&gt;0,"↑ Nachzahlung",IF(I7&lt;0,"↓ Guthaben","✓ Ausgeglichen")))</f>
        <v>↑ Nachzahlung</v>
      </c>
    </row>
    <row r="8" customFormat="false" ht="15" hidden="false" customHeight="false" outlineLevel="0" collapsed="false">
      <c r="A8" s="21" t="n">
        <v>4</v>
      </c>
      <c r="B8" s="32" t="str">
        <f aca="false">IF(Stammdaten!B16="","",Stammdaten!B16)</f>
        <v/>
      </c>
      <c r="C8" s="55" t="str">
        <f aca="false">IF(Stammdaten!B16="","",Stammdaten!D16)</f>
        <v/>
      </c>
      <c r="D8" s="23" t="str">
        <f aca="false">IF(Stammdaten!B16="","",Stammdaten!J16)</f>
        <v/>
      </c>
      <c r="E8" s="22" t="str">
        <f aca="false">IF(Stammdaten!B16="","",(IF(AND(Kostenerfassung!E5="Ja",Kostenerfassung!C5&lt;&gt;"",Kostenerfassung!C5&lt;&gt;0,Stammdaten!B16&lt;&gt;""),IF(Kostenerfassung!D5="Wohnfläche (m²)",Kostenerfassung!C5*Stammdaten!D16/Stammdaten!D$113,IF(Kostenerfassung!D5="Personenzahl",Kostenerfassung!C5*Stammdaten!E16/Stammdaten!E$113,IF(Kostenerfassung!D5="Einheiten (gleich)",Kostenerfassung!C5*1/COUNTA(Stammdaten!B$13:B$112),0))),0)+IF(AND(Kostenerfassung!E6="Ja",Kostenerfassung!C6&lt;&gt;"",Kostenerfassung!C6&lt;&gt;0,Stammdaten!B16&lt;&gt;""),IF(Kostenerfassung!D6="Wohnfläche (m²)",Kostenerfassung!C6*Stammdaten!D16/Stammdaten!D$113,IF(Kostenerfassung!D6="Personenzahl",Kostenerfassung!C6*Stammdaten!E16/Stammdaten!E$113,IF(Kostenerfassung!D6="Einheiten (gleich)",Kostenerfassung!C6*1/COUNTA(Stammdaten!B$13:B$112),0))),0)+IF(AND(Kostenerfassung!E7="Ja",Kostenerfassung!C7&lt;&gt;"",Kostenerfassung!C7&lt;&gt;0,Stammdaten!B16&lt;&gt;""),IF(Kostenerfassung!D7="Wohnfläche (m²)",Kostenerfassung!C7*Stammdaten!D16/Stammdaten!D$113,IF(Kostenerfassung!D7="Personenzahl",Kostenerfassung!C7*Stammdaten!E16/Stammdaten!E$113,IF(Kostenerfassung!D7="Einheiten (gleich)",Kostenerfassung!C7*1/COUNTA(Stammdaten!B$13:B$112),0))),0)+IF(AND(Kostenerfassung!E10="Ja",Kostenerfassung!C10&lt;&gt;"",Kostenerfassung!C10&lt;&gt;0,Stammdaten!B16&lt;&gt;""),IF(Kostenerfassung!D10="Wohnfläche (m²)",Kostenerfassung!C10*Stammdaten!D16/Stammdaten!D$113,IF(Kostenerfassung!D10="Personenzahl",Kostenerfassung!C10*Stammdaten!E16/Stammdaten!E$113,IF(Kostenerfassung!D10="Einheiten (gleich)",Kostenerfassung!C10*1/COUNTA(Stammdaten!B$13:B$112),0))),0)+IF(AND(Kostenerfassung!E11="Ja",Kostenerfassung!C11&lt;&gt;"",Kostenerfassung!C11&lt;&gt;0,Stammdaten!B16&lt;&gt;""),IF(Kostenerfassung!D11="Wohnfläche (m²)",Kostenerfassung!C11*Stammdaten!D16/Stammdaten!D$113,IF(Kostenerfassung!D11="Personenzahl",Kostenerfassung!C11*Stammdaten!E16/Stammdaten!E$113,IF(Kostenerfassung!D11="Einheiten (gleich)",Kostenerfassung!C11*1/COUNTA(Stammdaten!B$13:B$112),0))),0)+IF(AND(Kostenerfassung!E12="Ja",Kostenerfassung!C12&lt;&gt;"",Kostenerfassung!C12&lt;&gt;0,Stammdaten!B16&lt;&gt;""),IF(Kostenerfassung!D12="Wohnfläche (m²)",Kostenerfassung!C12*Stammdaten!D16/Stammdaten!D$113,IF(Kostenerfassung!D12="Personenzahl",Kostenerfassung!C12*Stammdaten!E16/Stammdaten!E$113,IF(Kostenerfassung!D12="Einheiten (gleich)",Kostenerfassung!C12*1/COUNTA(Stammdaten!B$13:B$112),0))),0)+IF(AND(Kostenerfassung!E13="Ja",Kostenerfassung!C13&lt;&gt;"",Kostenerfassung!C13&lt;&gt;0,Stammdaten!B16&lt;&gt;""),IF(Kostenerfassung!D13="Wohnfläche (m²)",Kostenerfassung!C13*Stammdaten!D16/Stammdaten!D$113,IF(Kostenerfassung!D13="Personenzahl",Kostenerfassung!C13*Stammdaten!E16/Stammdaten!E$113,IF(Kostenerfassung!D13="Einheiten (gleich)",Kostenerfassung!C13*1/COUNTA(Stammdaten!B$13:B$112),0))),0)+IF(AND(Kostenerfassung!E14="Ja",Kostenerfassung!C14&lt;&gt;"",Kostenerfassung!C14&lt;&gt;0,Stammdaten!B16&lt;&gt;""),IF(Kostenerfassung!D14="Wohnfläche (m²)",Kostenerfassung!C14*Stammdaten!D16/Stammdaten!D$113,IF(Kostenerfassung!D14="Personenzahl",Kostenerfassung!C14*Stammdaten!E16/Stammdaten!E$113,IF(Kostenerfassung!D14="Einheiten (gleich)",Kostenerfassung!C14*1/COUNTA(Stammdaten!B$13:B$112),0))),0)+IF(AND(Kostenerfassung!E15="Ja",Kostenerfassung!C15&lt;&gt;"",Kostenerfassung!C15&lt;&gt;0,Stammdaten!B16&lt;&gt;""),IF(Kostenerfassung!D15="Wohnfläche (m²)",Kostenerfassung!C15*Stammdaten!D16/Stammdaten!D$113,IF(Kostenerfassung!D15="Personenzahl",Kostenerfassung!C15*Stammdaten!E16/Stammdaten!E$113,IF(Kostenerfassung!D15="Einheiten (gleich)",Kostenerfassung!C15*1/COUNTA(Stammdaten!B$13:B$112),0))),0)+IF(AND(Kostenerfassung!E16="Ja",Kostenerfassung!C16&lt;&gt;"",Kostenerfassung!C16&lt;&gt;0,Stammdaten!B16&lt;&gt;""),IF(Kostenerfassung!D16="Wohnfläche (m²)",Kostenerfassung!C16*Stammdaten!D16/Stammdaten!D$113,IF(Kostenerfassung!D16="Personenzahl",Kostenerfassung!C16*Stammdaten!E16/Stammdaten!E$113,IF(Kostenerfassung!D16="Einheiten (gleich)",Kostenerfassung!C16*1/COUNTA(Stammdaten!B$13:B$112),0))),0)+IF(AND(Kostenerfassung!E17="Ja",Kostenerfassung!C17&lt;&gt;"",Kostenerfassung!C17&lt;&gt;0,Stammdaten!B16&lt;&gt;""),IF(Kostenerfassung!D17="Wohnfläche (m²)",Kostenerfassung!C17*Stammdaten!D16/Stammdaten!D$113,IF(Kostenerfassung!D17="Personenzahl",Kostenerfassung!C17*Stammdaten!E16/Stammdaten!E$113,IF(Kostenerfassung!D17="Einheiten (gleich)",Kostenerfassung!C17*1/COUNTA(Stammdaten!B$13:B$112),0))),0)+IF(AND(Kostenerfassung!E18="Ja",Kostenerfassung!C18&lt;&gt;"",Kostenerfassung!C18&lt;&gt;0,Stammdaten!B16&lt;&gt;""),IF(Kostenerfassung!D18="Wohnfläche (m²)",Kostenerfassung!C18*Stammdaten!D16/Stammdaten!D$113,IF(Kostenerfassung!D18="Personenzahl",Kostenerfassung!C18*Stammdaten!E16/Stammdaten!E$113,IF(Kostenerfassung!D18="Einheiten (gleich)",Kostenerfassung!C18*1/COUNTA(Stammdaten!B$13:B$112),0))),0)+IF(AND(Kostenerfassung!E19="Ja",Kostenerfassung!C19&lt;&gt;"",Kostenerfassung!C19&lt;&gt;0,Stammdaten!B16&lt;&gt;""),IF(Kostenerfassung!D19="Wohnfläche (m²)",Kostenerfassung!C19*Stammdaten!D16/Stammdaten!D$113,IF(Kostenerfassung!D19="Personenzahl",Kostenerfassung!C19*Stammdaten!E16/Stammdaten!E$113,IF(Kostenerfassung!D19="Einheiten (gleich)",Kostenerfassung!C19*1/COUNTA(Stammdaten!B$13:B$112),0))),0)+IF(AND(Kostenerfassung!E20="Ja",Kostenerfassung!C20&lt;&gt;"",Kostenerfassung!C20&lt;&gt;0,Stammdaten!B16&lt;&gt;""),IF(Kostenerfassung!D20="Wohnfläche (m²)",Kostenerfassung!C20*Stammdaten!D16/Stammdaten!D$113,IF(Kostenerfassung!D20="Personenzahl",Kostenerfassung!C20*Stammdaten!E16/Stammdaten!E$113,IF(Kostenerfassung!D20="Einheiten (gleich)",Kostenerfassung!C20*1/COUNTA(Stammdaten!B$13:B$112),0))),0)+IF(AND(Kostenerfassung!E21="Ja",Kostenerfassung!C21&lt;&gt;"",Kostenerfassung!C21&lt;&gt;0,Stammdaten!B16&lt;&gt;""),IF(Kostenerfassung!D21="Wohnfläche (m²)",Kostenerfassung!C21*Stammdaten!D16/Stammdaten!D$113,IF(Kostenerfassung!D21="Personenzahl",Kostenerfassung!C21*Stammdaten!E16/Stammdaten!E$113,IF(Kostenerfassung!D21="Einheiten (gleich)",Kostenerfassung!C21*1/COUNTA(Stammdaten!B$13:B$112),0))),0)+IF(AND(Kostenerfassung!E22="Ja",Kostenerfassung!C22&lt;&gt;"",Kostenerfassung!C22&lt;&gt;0,Stammdaten!B16&lt;&gt;""),IF(Kostenerfassung!D22="Wohnfläche (m²)",Kostenerfassung!C22*Stammdaten!D16/Stammdaten!D$113,IF(Kostenerfassung!D22="Personenzahl",Kostenerfassung!C22*Stammdaten!E16/Stammdaten!E$113,IF(Kostenerfassung!D22="Einheiten (gleich)",Kostenerfassung!C22*1/COUNTA(Stammdaten!B$13:B$112),0))),0)))</f>
        <v/>
      </c>
      <c r="F8" s="22" t="str">
        <f aca="false">IF(Stammdaten!B16=""," ",IF(Stammdaten!D16="",0,Heizkosten!C$11*Stammdaten!D16/Stammdaten!D$113+IF(Stammdaten!F$113=0,0,Heizkosten!C$12*Stammdaten!F16/Stammdaten!F$113)+Heizkosten!C$13*Stammdaten!D16/Stammdaten!D$113+IF(Stammdaten!G$113=0,0,Heizkosten!C$14*Stammdaten!G16/Stammdaten!G$113)))</f>
        <v> </v>
      </c>
      <c r="G8" s="46" t="str">
        <f aca="false">IF(Stammdaten!B16="","",E8+IF(F8=" ",0,F8))</f>
        <v/>
      </c>
      <c r="H8" s="22" t="str">
        <f aca="false">IF(Stammdaten!B16="","",Stammdaten!I16)</f>
        <v/>
      </c>
      <c r="I8" s="53" t="str">
        <f aca="false">IF(Stammdaten!B16="","",G8-H8)</f>
        <v/>
      </c>
      <c r="J8" s="54" t="str">
        <f aca="false">IF(Stammdaten!B16="","",IF(I8&gt;0,"↑ Nachzahlung",IF(I8&lt;0,"↓ Guthaben","✓ Ausgeglichen")))</f>
        <v/>
      </c>
    </row>
    <row r="9" customFormat="false" ht="15" hidden="false" customHeight="false" outlineLevel="0" collapsed="false">
      <c r="A9" s="14" t="n">
        <v>5</v>
      </c>
      <c r="B9" s="36" t="str">
        <f aca="false">IF(Stammdaten!B17="","",Stammdaten!B17)</f>
        <v/>
      </c>
      <c r="C9" s="52" t="str">
        <f aca="false">IF(Stammdaten!B17="","",Stammdaten!D17)</f>
        <v/>
      </c>
      <c r="D9" s="20" t="str">
        <f aca="false">IF(Stammdaten!B17="","",Stammdaten!J17)</f>
        <v/>
      </c>
      <c r="E9" s="19" t="str">
        <f aca="false">IF(Stammdaten!B17="","",(IF(AND(Kostenerfassung!E5="Ja",Kostenerfassung!C5&lt;&gt;"",Kostenerfassung!C5&lt;&gt;0,Stammdaten!B17&lt;&gt;""),IF(Kostenerfassung!D5="Wohnfläche (m²)",Kostenerfassung!C5*Stammdaten!D17/Stammdaten!D$113,IF(Kostenerfassung!D5="Personenzahl",Kostenerfassung!C5*Stammdaten!E17/Stammdaten!E$113,IF(Kostenerfassung!D5="Einheiten (gleich)",Kostenerfassung!C5*1/COUNTA(Stammdaten!B$13:B$112),0))),0)+IF(AND(Kostenerfassung!E6="Ja",Kostenerfassung!C6&lt;&gt;"",Kostenerfassung!C6&lt;&gt;0,Stammdaten!B17&lt;&gt;""),IF(Kostenerfassung!D6="Wohnfläche (m²)",Kostenerfassung!C6*Stammdaten!D17/Stammdaten!D$113,IF(Kostenerfassung!D6="Personenzahl",Kostenerfassung!C6*Stammdaten!E17/Stammdaten!E$113,IF(Kostenerfassung!D6="Einheiten (gleich)",Kostenerfassung!C6*1/COUNTA(Stammdaten!B$13:B$112),0))),0)+IF(AND(Kostenerfassung!E7="Ja",Kostenerfassung!C7&lt;&gt;"",Kostenerfassung!C7&lt;&gt;0,Stammdaten!B17&lt;&gt;""),IF(Kostenerfassung!D7="Wohnfläche (m²)",Kostenerfassung!C7*Stammdaten!D17/Stammdaten!D$113,IF(Kostenerfassung!D7="Personenzahl",Kostenerfassung!C7*Stammdaten!E17/Stammdaten!E$113,IF(Kostenerfassung!D7="Einheiten (gleich)",Kostenerfassung!C7*1/COUNTA(Stammdaten!B$13:B$112),0))),0)+IF(AND(Kostenerfassung!E10="Ja",Kostenerfassung!C10&lt;&gt;"",Kostenerfassung!C10&lt;&gt;0,Stammdaten!B17&lt;&gt;""),IF(Kostenerfassung!D10="Wohnfläche (m²)",Kostenerfassung!C10*Stammdaten!D17/Stammdaten!D$113,IF(Kostenerfassung!D10="Personenzahl",Kostenerfassung!C10*Stammdaten!E17/Stammdaten!E$113,IF(Kostenerfassung!D10="Einheiten (gleich)",Kostenerfassung!C10*1/COUNTA(Stammdaten!B$13:B$112),0))),0)+IF(AND(Kostenerfassung!E11="Ja",Kostenerfassung!C11&lt;&gt;"",Kostenerfassung!C11&lt;&gt;0,Stammdaten!B17&lt;&gt;""),IF(Kostenerfassung!D11="Wohnfläche (m²)",Kostenerfassung!C11*Stammdaten!D17/Stammdaten!D$113,IF(Kostenerfassung!D11="Personenzahl",Kostenerfassung!C11*Stammdaten!E17/Stammdaten!E$113,IF(Kostenerfassung!D11="Einheiten (gleich)",Kostenerfassung!C11*1/COUNTA(Stammdaten!B$13:B$112),0))),0)+IF(AND(Kostenerfassung!E12="Ja",Kostenerfassung!C12&lt;&gt;"",Kostenerfassung!C12&lt;&gt;0,Stammdaten!B17&lt;&gt;""),IF(Kostenerfassung!D12="Wohnfläche (m²)",Kostenerfassung!C12*Stammdaten!D17/Stammdaten!D$113,IF(Kostenerfassung!D12="Personenzahl",Kostenerfassung!C12*Stammdaten!E17/Stammdaten!E$113,IF(Kostenerfassung!D12="Einheiten (gleich)",Kostenerfassung!C12*1/COUNTA(Stammdaten!B$13:B$112),0))),0)+IF(AND(Kostenerfassung!E13="Ja",Kostenerfassung!C13&lt;&gt;"",Kostenerfassung!C13&lt;&gt;0,Stammdaten!B17&lt;&gt;""),IF(Kostenerfassung!D13="Wohnfläche (m²)",Kostenerfassung!C13*Stammdaten!D17/Stammdaten!D$113,IF(Kostenerfassung!D13="Personenzahl",Kostenerfassung!C13*Stammdaten!E17/Stammdaten!E$113,IF(Kostenerfassung!D13="Einheiten (gleich)",Kostenerfassung!C13*1/COUNTA(Stammdaten!B$13:B$112),0))),0)+IF(AND(Kostenerfassung!E14="Ja",Kostenerfassung!C14&lt;&gt;"",Kostenerfassung!C14&lt;&gt;0,Stammdaten!B17&lt;&gt;""),IF(Kostenerfassung!D14="Wohnfläche (m²)",Kostenerfassung!C14*Stammdaten!D17/Stammdaten!D$113,IF(Kostenerfassung!D14="Personenzahl",Kostenerfassung!C14*Stammdaten!E17/Stammdaten!E$113,IF(Kostenerfassung!D14="Einheiten (gleich)",Kostenerfassung!C14*1/COUNTA(Stammdaten!B$13:B$112),0))),0)+IF(AND(Kostenerfassung!E15="Ja",Kostenerfassung!C15&lt;&gt;"",Kostenerfassung!C15&lt;&gt;0,Stammdaten!B17&lt;&gt;""),IF(Kostenerfassung!D15="Wohnfläche (m²)",Kostenerfassung!C15*Stammdaten!D17/Stammdaten!D$113,IF(Kostenerfassung!D15="Personenzahl",Kostenerfassung!C15*Stammdaten!E17/Stammdaten!E$113,IF(Kostenerfassung!D15="Einheiten (gleich)",Kostenerfassung!C15*1/COUNTA(Stammdaten!B$13:B$112),0))),0)+IF(AND(Kostenerfassung!E16="Ja",Kostenerfassung!C16&lt;&gt;"",Kostenerfassung!C16&lt;&gt;0,Stammdaten!B17&lt;&gt;""),IF(Kostenerfassung!D16="Wohnfläche (m²)",Kostenerfassung!C16*Stammdaten!D17/Stammdaten!D$113,IF(Kostenerfassung!D16="Personenzahl",Kostenerfassung!C16*Stammdaten!E17/Stammdaten!E$113,IF(Kostenerfassung!D16="Einheiten (gleich)",Kostenerfassung!C16*1/COUNTA(Stammdaten!B$13:B$112),0))),0)+IF(AND(Kostenerfassung!E17="Ja",Kostenerfassung!C17&lt;&gt;"",Kostenerfassung!C17&lt;&gt;0,Stammdaten!B17&lt;&gt;""),IF(Kostenerfassung!D17="Wohnfläche (m²)",Kostenerfassung!C17*Stammdaten!D17/Stammdaten!D$113,IF(Kostenerfassung!D17="Personenzahl",Kostenerfassung!C17*Stammdaten!E17/Stammdaten!E$113,IF(Kostenerfassung!D17="Einheiten (gleich)",Kostenerfassung!C17*1/COUNTA(Stammdaten!B$13:B$112),0))),0)+IF(AND(Kostenerfassung!E18="Ja",Kostenerfassung!C18&lt;&gt;"",Kostenerfassung!C18&lt;&gt;0,Stammdaten!B17&lt;&gt;""),IF(Kostenerfassung!D18="Wohnfläche (m²)",Kostenerfassung!C18*Stammdaten!D17/Stammdaten!D$113,IF(Kostenerfassung!D18="Personenzahl",Kostenerfassung!C18*Stammdaten!E17/Stammdaten!E$113,IF(Kostenerfassung!D18="Einheiten (gleich)",Kostenerfassung!C18*1/COUNTA(Stammdaten!B$13:B$112),0))),0)+IF(AND(Kostenerfassung!E19="Ja",Kostenerfassung!C19&lt;&gt;"",Kostenerfassung!C19&lt;&gt;0,Stammdaten!B17&lt;&gt;""),IF(Kostenerfassung!D19="Wohnfläche (m²)",Kostenerfassung!C19*Stammdaten!D17/Stammdaten!D$113,IF(Kostenerfassung!D19="Personenzahl",Kostenerfassung!C19*Stammdaten!E17/Stammdaten!E$113,IF(Kostenerfassung!D19="Einheiten (gleich)",Kostenerfassung!C19*1/COUNTA(Stammdaten!B$13:B$112),0))),0)+IF(AND(Kostenerfassung!E20="Ja",Kostenerfassung!C20&lt;&gt;"",Kostenerfassung!C20&lt;&gt;0,Stammdaten!B17&lt;&gt;""),IF(Kostenerfassung!D20="Wohnfläche (m²)",Kostenerfassung!C20*Stammdaten!D17/Stammdaten!D$113,IF(Kostenerfassung!D20="Personenzahl",Kostenerfassung!C20*Stammdaten!E17/Stammdaten!E$113,IF(Kostenerfassung!D20="Einheiten (gleich)",Kostenerfassung!C20*1/COUNTA(Stammdaten!B$13:B$112),0))),0)+IF(AND(Kostenerfassung!E21="Ja",Kostenerfassung!C21&lt;&gt;"",Kostenerfassung!C21&lt;&gt;0,Stammdaten!B17&lt;&gt;""),IF(Kostenerfassung!D21="Wohnfläche (m²)",Kostenerfassung!C21*Stammdaten!D17/Stammdaten!D$113,IF(Kostenerfassung!D21="Personenzahl",Kostenerfassung!C21*Stammdaten!E17/Stammdaten!E$113,IF(Kostenerfassung!D21="Einheiten (gleich)",Kostenerfassung!C21*1/COUNTA(Stammdaten!B$13:B$112),0))),0)+IF(AND(Kostenerfassung!E22="Ja",Kostenerfassung!C22&lt;&gt;"",Kostenerfassung!C22&lt;&gt;0,Stammdaten!B17&lt;&gt;""),IF(Kostenerfassung!D22="Wohnfläche (m²)",Kostenerfassung!C22*Stammdaten!D17/Stammdaten!D$113,IF(Kostenerfassung!D22="Personenzahl",Kostenerfassung!C22*Stammdaten!E17/Stammdaten!E$113,IF(Kostenerfassung!D22="Einheiten (gleich)",Kostenerfassung!C22*1/COUNTA(Stammdaten!B$13:B$112),0))),0)))</f>
        <v/>
      </c>
      <c r="F9" s="19" t="str">
        <f aca="false">IF(Stammdaten!B17=""," ",IF(Stammdaten!D17="",0,Heizkosten!C$11*Stammdaten!D17/Stammdaten!D$113+IF(Stammdaten!F$113=0,0,Heizkosten!C$12*Stammdaten!F17/Stammdaten!F$113)+Heizkosten!C$13*Stammdaten!D17/Stammdaten!D$113+IF(Stammdaten!G$113=0,0,Heizkosten!C$14*Stammdaten!G17/Stammdaten!G$113)))</f>
        <v> </v>
      </c>
      <c r="G9" s="47" t="str">
        <f aca="false">IF(Stammdaten!B17="","",E9+IF(F9=" ",0,F9))</f>
        <v/>
      </c>
      <c r="H9" s="19" t="str">
        <f aca="false">IF(Stammdaten!B17="","",Stammdaten!I17)</f>
        <v/>
      </c>
      <c r="I9" s="53" t="str">
        <f aca="false">IF(Stammdaten!B17="","",G9-H9)</f>
        <v/>
      </c>
      <c r="J9" s="54" t="str">
        <f aca="false">IF(Stammdaten!B17="","",IF(I9&gt;0,"↑ Nachzahlung",IF(I9&lt;0,"↓ Guthaben","✓ Ausgeglichen")))</f>
        <v/>
      </c>
    </row>
    <row r="10" customFormat="false" ht="15" hidden="false" customHeight="false" outlineLevel="0" collapsed="false">
      <c r="A10" s="21" t="n">
        <v>6</v>
      </c>
      <c r="B10" s="32" t="str">
        <f aca="false">IF(Stammdaten!B18="","",Stammdaten!B18)</f>
        <v/>
      </c>
      <c r="C10" s="55" t="str">
        <f aca="false">IF(Stammdaten!B18="","",Stammdaten!D18)</f>
        <v/>
      </c>
      <c r="D10" s="23" t="str">
        <f aca="false">IF(Stammdaten!B18="","",Stammdaten!J18)</f>
        <v/>
      </c>
      <c r="E10" s="22" t="str">
        <f aca="false">IF(Stammdaten!B18="","",(IF(AND(Kostenerfassung!E5="Ja",Kostenerfassung!C5&lt;&gt;"",Kostenerfassung!C5&lt;&gt;0,Stammdaten!B18&lt;&gt;""),IF(Kostenerfassung!D5="Wohnfläche (m²)",Kostenerfassung!C5*Stammdaten!D18/Stammdaten!D$113,IF(Kostenerfassung!D5="Personenzahl",Kostenerfassung!C5*Stammdaten!E18/Stammdaten!E$113,IF(Kostenerfassung!D5="Einheiten (gleich)",Kostenerfassung!C5*1/COUNTA(Stammdaten!B$13:B$112),0))),0)+IF(AND(Kostenerfassung!E6="Ja",Kostenerfassung!C6&lt;&gt;"",Kostenerfassung!C6&lt;&gt;0,Stammdaten!B18&lt;&gt;""),IF(Kostenerfassung!D6="Wohnfläche (m²)",Kostenerfassung!C6*Stammdaten!D18/Stammdaten!D$113,IF(Kostenerfassung!D6="Personenzahl",Kostenerfassung!C6*Stammdaten!E18/Stammdaten!E$113,IF(Kostenerfassung!D6="Einheiten (gleich)",Kostenerfassung!C6*1/COUNTA(Stammdaten!B$13:B$112),0))),0)+IF(AND(Kostenerfassung!E7="Ja",Kostenerfassung!C7&lt;&gt;"",Kostenerfassung!C7&lt;&gt;0,Stammdaten!B18&lt;&gt;""),IF(Kostenerfassung!D7="Wohnfläche (m²)",Kostenerfassung!C7*Stammdaten!D18/Stammdaten!D$113,IF(Kostenerfassung!D7="Personenzahl",Kostenerfassung!C7*Stammdaten!E18/Stammdaten!E$113,IF(Kostenerfassung!D7="Einheiten (gleich)",Kostenerfassung!C7*1/COUNTA(Stammdaten!B$13:B$112),0))),0)+IF(AND(Kostenerfassung!E10="Ja",Kostenerfassung!C10&lt;&gt;"",Kostenerfassung!C10&lt;&gt;0,Stammdaten!B18&lt;&gt;""),IF(Kostenerfassung!D10="Wohnfläche (m²)",Kostenerfassung!C10*Stammdaten!D18/Stammdaten!D$113,IF(Kostenerfassung!D10="Personenzahl",Kostenerfassung!C10*Stammdaten!E18/Stammdaten!E$113,IF(Kostenerfassung!D10="Einheiten (gleich)",Kostenerfassung!C10*1/COUNTA(Stammdaten!B$13:B$112),0))),0)+IF(AND(Kostenerfassung!E11="Ja",Kostenerfassung!C11&lt;&gt;"",Kostenerfassung!C11&lt;&gt;0,Stammdaten!B18&lt;&gt;""),IF(Kostenerfassung!D11="Wohnfläche (m²)",Kostenerfassung!C11*Stammdaten!D18/Stammdaten!D$113,IF(Kostenerfassung!D11="Personenzahl",Kostenerfassung!C11*Stammdaten!E18/Stammdaten!E$113,IF(Kostenerfassung!D11="Einheiten (gleich)",Kostenerfassung!C11*1/COUNTA(Stammdaten!B$13:B$112),0))),0)+IF(AND(Kostenerfassung!E12="Ja",Kostenerfassung!C12&lt;&gt;"",Kostenerfassung!C12&lt;&gt;0,Stammdaten!B18&lt;&gt;""),IF(Kostenerfassung!D12="Wohnfläche (m²)",Kostenerfassung!C12*Stammdaten!D18/Stammdaten!D$113,IF(Kostenerfassung!D12="Personenzahl",Kostenerfassung!C12*Stammdaten!E18/Stammdaten!E$113,IF(Kostenerfassung!D12="Einheiten (gleich)",Kostenerfassung!C12*1/COUNTA(Stammdaten!B$13:B$112),0))),0)+IF(AND(Kostenerfassung!E13="Ja",Kostenerfassung!C13&lt;&gt;"",Kostenerfassung!C13&lt;&gt;0,Stammdaten!B18&lt;&gt;""),IF(Kostenerfassung!D13="Wohnfläche (m²)",Kostenerfassung!C13*Stammdaten!D18/Stammdaten!D$113,IF(Kostenerfassung!D13="Personenzahl",Kostenerfassung!C13*Stammdaten!E18/Stammdaten!E$113,IF(Kostenerfassung!D13="Einheiten (gleich)",Kostenerfassung!C13*1/COUNTA(Stammdaten!B$13:B$112),0))),0)+IF(AND(Kostenerfassung!E14="Ja",Kostenerfassung!C14&lt;&gt;"",Kostenerfassung!C14&lt;&gt;0,Stammdaten!B18&lt;&gt;""),IF(Kostenerfassung!D14="Wohnfläche (m²)",Kostenerfassung!C14*Stammdaten!D18/Stammdaten!D$113,IF(Kostenerfassung!D14="Personenzahl",Kostenerfassung!C14*Stammdaten!E18/Stammdaten!E$113,IF(Kostenerfassung!D14="Einheiten (gleich)",Kostenerfassung!C14*1/COUNTA(Stammdaten!B$13:B$112),0))),0)+IF(AND(Kostenerfassung!E15="Ja",Kostenerfassung!C15&lt;&gt;"",Kostenerfassung!C15&lt;&gt;0,Stammdaten!B18&lt;&gt;""),IF(Kostenerfassung!D15="Wohnfläche (m²)",Kostenerfassung!C15*Stammdaten!D18/Stammdaten!D$113,IF(Kostenerfassung!D15="Personenzahl",Kostenerfassung!C15*Stammdaten!E18/Stammdaten!E$113,IF(Kostenerfassung!D15="Einheiten (gleich)",Kostenerfassung!C15*1/COUNTA(Stammdaten!B$13:B$112),0))),0)+IF(AND(Kostenerfassung!E16="Ja",Kostenerfassung!C16&lt;&gt;"",Kostenerfassung!C16&lt;&gt;0,Stammdaten!B18&lt;&gt;""),IF(Kostenerfassung!D16="Wohnfläche (m²)",Kostenerfassung!C16*Stammdaten!D18/Stammdaten!D$113,IF(Kostenerfassung!D16="Personenzahl",Kostenerfassung!C16*Stammdaten!E18/Stammdaten!E$113,IF(Kostenerfassung!D16="Einheiten (gleich)",Kostenerfassung!C16*1/COUNTA(Stammdaten!B$13:B$112),0))),0)+IF(AND(Kostenerfassung!E17="Ja",Kostenerfassung!C17&lt;&gt;"",Kostenerfassung!C17&lt;&gt;0,Stammdaten!B18&lt;&gt;""),IF(Kostenerfassung!D17="Wohnfläche (m²)",Kostenerfassung!C17*Stammdaten!D18/Stammdaten!D$113,IF(Kostenerfassung!D17="Personenzahl",Kostenerfassung!C17*Stammdaten!E18/Stammdaten!E$113,IF(Kostenerfassung!D17="Einheiten (gleich)",Kostenerfassung!C17*1/COUNTA(Stammdaten!B$13:B$112),0))),0)+IF(AND(Kostenerfassung!E18="Ja",Kostenerfassung!C18&lt;&gt;"",Kostenerfassung!C18&lt;&gt;0,Stammdaten!B18&lt;&gt;""),IF(Kostenerfassung!D18="Wohnfläche (m²)",Kostenerfassung!C18*Stammdaten!D18/Stammdaten!D$113,IF(Kostenerfassung!D18="Personenzahl",Kostenerfassung!C18*Stammdaten!E18/Stammdaten!E$113,IF(Kostenerfassung!D18="Einheiten (gleich)",Kostenerfassung!C18*1/COUNTA(Stammdaten!B$13:B$112),0))),0)+IF(AND(Kostenerfassung!E19="Ja",Kostenerfassung!C19&lt;&gt;"",Kostenerfassung!C19&lt;&gt;0,Stammdaten!B18&lt;&gt;""),IF(Kostenerfassung!D19="Wohnfläche (m²)",Kostenerfassung!C19*Stammdaten!D18/Stammdaten!D$113,IF(Kostenerfassung!D19="Personenzahl",Kostenerfassung!C19*Stammdaten!E18/Stammdaten!E$113,IF(Kostenerfassung!D19="Einheiten (gleich)",Kostenerfassung!C19*1/COUNTA(Stammdaten!B$13:B$112),0))),0)+IF(AND(Kostenerfassung!E20="Ja",Kostenerfassung!C20&lt;&gt;"",Kostenerfassung!C20&lt;&gt;0,Stammdaten!B18&lt;&gt;""),IF(Kostenerfassung!D20="Wohnfläche (m²)",Kostenerfassung!C20*Stammdaten!D18/Stammdaten!D$113,IF(Kostenerfassung!D20="Personenzahl",Kostenerfassung!C20*Stammdaten!E18/Stammdaten!E$113,IF(Kostenerfassung!D20="Einheiten (gleich)",Kostenerfassung!C20*1/COUNTA(Stammdaten!B$13:B$112),0))),0)+IF(AND(Kostenerfassung!E21="Ja",Kostenerfassung!C21&lt;&gt;"",Kostenerfassung!C21&lt;&gt;0,Stammdaten!B18&lt;&gt;""),IF(Kostenerfassung!D21="Wohnfläche (m²)",Kostenerfassung!C21*Stammdaten!D18/Stammdaten!D$113,IF(Kostenerfassung!D21="Personenzahl",Kostenerfassung!C21*Stammdaten!E18/Stammdaten!E$113,IF(Kostenerfassung!D21="Einheiten (gleich)",Kostenerfassung!C21*1/COUNTA(Stammdaten!B$13:B$112),0))),0)+IF(AND(Kostenerfassung!E22="Ja",Kostenerfassung!C22&lt;&gt;"",Kostenerfassung!C22&lt;&gt;0,Stammdaten!B18&lt;&gt;""),IF(Kostenerfassung!D22="Wohnfläche (m²)",Kostenerfassung!C22*Stammdaten!D18/Stammdaten!D$113,IF(Kostenerfassung!D22="Personenzahl",Kostenerfassung!C22*Stammdaten!E18/Stammdaten!E$113,IF(Kostenerfassung!D22="Einheiten (gleich)",Kostenerfassung!C22*1/COUNTA(Stammdaten!B$13:B$112),0))),0)))</f>
        <v/>
      </c>
      <c r="F10" s="22" t="str">
        <f aca="false">IF(Stammdaten!B18=""," ",IF(Stammdaten!D18="",0,Heizkosten!C$11*Stammdaten!D18/Stammdaten!D$113+IF(Stammdaten!F$113=0,0,Heizkosten!C$12*Stammdaten!F18/Stammdaten!F$113)+Heizkosten!C$13*Stammdaten!D18/Stammdaten!D$113+IF(Stammdaten!G$113=0,0,Heizkosten!C$14*Stammdaten!G18/Stammdaten!G$113)))</f>
        <v> </v>
      </c>
      <c r="G10" s="46" t="str">
        <f aca="false">IF(Stammdaten!B18="","",E10+IF(F10=" ",0,F10))</f>
        <v/>
      </c>
      <c r="H10" s="22" t="str">
        <f aca="false">IF(Stammdaten!B18="","",Stammdaten!I18)</f>
        <v/>
      </c>
      <c r="I10" s="53" t="str">
        <f aca="false">IF(Stammdaten!B18="","",G10-H10)</f>
        <v/>
      </c>
      <c r="J10" s="54" t="str">
        <f aca="false">IF(Stammdaten!B18="","",IF(I10&gt;0,"↑ Nachzahlung",IF(I10&lt;0,"↓ Guthaben","✓ Ausgeglichen")))</f>
        <v/>
      </c>
    </row>
    <row r="11" customFormat="false" ht="15" hidden="false" customHeight="false" outlineLevel="0" collapsed="false">
      <c r="A11" s="14" t="n">
        <v>7</v>
      </c>
      <c r="B11" s="36" t="str">
        <f aca="false">IF(Stammdaten!B19="","",Stammdaten!B19)</f>
        <v/>
      </c>
      <c r="C11" s="52" t="str">
        <f aca="false">IF(Stammdaten!B19="","",Stammdaten!D19)</f>
        <v/>
      </c>
      <c r="D11" s="20" t="str">
        <f aca="false">IF(Stammdaten!B19="","",Stammdaten!J19)</f>
        <v/>
      </c>
      <c r="E11" s="19" t="str">
        <f aca="false">IF(Stammdaten!B19="","",(IF(AND(Kostenerfassung!E5="Ja",Kostenerfassung!C5&lt;&gt;"",Kostenerfassung!C5&lt;&gt;0,Stammdaten!B19&lt;&gt;""),IF(Kostenerfassung!D5="Wohnfläche (m²)",Kostenerfassung!C5*Stammdaten!D19/Stammdaten!D$113,IF(Kostenerfassung!D5="Personenzahl",Kostenerfassung!C5*Stammdaten!E19/Stammdaten!E$113,IF(Kostenerfassung!D5="Einheiten (gleich)",Kostenerfassung!C5*1/COUNTA(Stammdaten!B$13:B$112),0))),0)+IF(AND(Kostenerfassung!E6="Ja",Kostenerfassung!C6&lt;&gt;"",Kostenerfassung!C6&lt;&gt;0,Stammdaten!B19&lt;&gt;""),IF(Kostenerfassung!D6="Wohnfläche (m²)",Kostenerfassung!C6*Stammdaten!D19/Stammdaten!D$113,IF(Kostenerfassung!D6="Personenzahl",Kostenerfassung!C6*Stammdaten!E19/Stammdaten!E$113,IF(Kostenerfassung!D6="Einheiten (gleich)",Kostenerfassung!C6*1/COUNTA(Stammdaten!B$13:B$112),0))),0)+IF(AND(Kostenerfassung!E7="Ja",Kostenerfassung!C7&lt;&gt;"",Kostenerfassung!C7&lt;&gt;0,Stammdaten!B19&lt;&gt;""),IF(Kostenerfassung!D7="Wohnfläche (m²)",Kostenerfassung!C7*Stammdaten!D19/Stammdaten!D$113,IF(Kostenerfassung!D7="Personenzahl",Kostenerfassung!C7*Stammdaten!E19/Stammdaten!E$113,IF(Kostenerfassung!D7="Einheiten (gleich)",Kostenerfassung!C7*1/COUNTA(Stammdaten!B$13:B$112),0))),0)+IF(AND(Kostenerfassung!E10="Ja",Kostenerfassung!C10&lt;&gt;"",Kostenerfassung!C10&lt;&gt;0,Stammdaten!B19&lt;&gt;""),IF(Kostenerfassung!D10="Wohnfläche (m²)",Kostenerfassung!C10*Stammdaten!D19/Stammdaten!D$113,IF(Kostenerfassung!D10="Personenzahl",Kostenerfassung!C10*Stammdaten!E19/Stammdaten!E$113,IF(Kostenerfassung!D10="Einheiten (gleich)",Kostenerfassung!C10*1/COUNTA(Stammdaten!B$13:B$112),0))),0)+IF(AND(Kostenerfassung!E11="Ja",Kostenerfassung!C11&lt;&gt;"",Kostenerfassung!C11&lt;&gt;0,Stammdaten!B19&lt;&gt;""),IF(Kostenerfassung!D11="Wohnfläche (m²)",Kostenerfassung!C11*Stammdaten!D19/Stammdaten!D$113,IF(Kostenerfassung!D11="Personenzahl",Kostenerfassung!C11*Stammdaten!E19/Stammdaten!E$113,IF(Kostenerfassung!D11="Einheiten (gleich)",Kostenerfassung!C11*1/COUNTA(Stammdaten!B$13:B$112),0))),0)+IF(AND(Kostenerfassung!E12="Ja",Kostenerfassung!C12&lt;&gt;"",Kostenerfassung!C12&lt;&gt;0,Stammdaten!B19&lt;&gt;""),IF(Kostenerfassung!D12="Wohnfläche (m²)",Kostenerfassung!C12*Stammdaten!D19/Stammdaten!D$113,IF(Kostenerfassung!D12="Personenzahl",Kostenerfassung!C12*Stammdaten!E19/Stammdaten!E$113,IF(Kostenerfassung!D12="Einheiten (gleich)",Kostenerfassung!C12*1/COUNTA(Stammdaten!B$13:B$112),0))),0)+IF(AND(Kostenerfassung!E13="Ja",Kostenerfassung!C13&lt;&gt;"",Kostenerfassung!C13&lt;&gt;0,Stammdaten!B19&lt;&gt;""),IF(Kostenerfassung!D13="Wohnfläche (m²)",Kostenerfassung!C13*Stammdaten!D19/Stammdaten!D$113,IF(Kostenerfassung!D13="Personenzahl",Kostenerfassung!C13*Stammdaten!E19/Stammdaten!E$113,IF(Kostenerfassung!D13="Einheiten (gleich)",Kostenerfassung!C13*1/COUNTA(Stammdaten!B$13:B$112),0))),0)+IF(AND(Kostenerfassung!E14="Ja",Kostenerfassung!C14&lt;&gt;"",Kostenerfassung!C14&lt;&gt;0,Stammdaten!B19&lt;&gt;""),IF(Kostenerfassung!D14="Wohnfläche (m²)",Kostenerfassung!C14*Stammdaten!D19/Stammdaten!D$113,IF(Kostenerfassung!D14="Personenzahl",Kostenerfassung!C14*Stammdaten!E19/Stammdaten!E$113,IF(Kostenerfassung!D14="Einheiten (gleich)",Kostenerfassung!C14*1/COUNTA(Stammdaten!B$13:B$112),0))),0)+IF(AND(Kostenerfassung!E15="Ja",Kostenerfassung!C15&lt;&gt;"",Kostenerfassung!C15&lt;&gt;0,Stammdaten!B19&lt;&gt;""),IF(Kostenerfassung!D15="Wohnfläche (m²)",Kostenerfassung!C15*Stammdaten!D19/Stammdaten!D$113,IF(Kostenerfassung!D15="Personenzahl",Kostenerfassung!C15*Stammdaten!E19/Stammdaten!E$113,IF(Kostenerfassung!D15="Einheiten (gleich)",Kostenerfassung!C15*1/COUNTA(Stammdaten!B$13:B$112),0))),0)+IF(AND(Kostenerfassung!E16="Ja",Kostenerfassung!C16&lt;&gt;"",Kostenerfassung!C16&lt;&gt;0,Stammdaten!B19&lt;&gt;""),IF(Kostenerfassung!D16="Wohnfläche (m²)",Kostenerfassung!C16*Stammdaten!D19/Stammdaten!D$113,IF(Kostenerfassung!D16="Personenzahl",Kostenerfassung!C16*Stammdaten!E19/Stammdaten!E$113,IF(Kostenerfassung!D16="Einheiten (gleich)",Kostenerfassung!C16*1/COUNTA(Stammdaten!B$13:B$112),0))),0)+IF(AND(Kostenerfassung!E17="Ja",Kostenerfassung!C17&lt;&gt;"",Kostenerfassung!C17&lt;&gt;0,Stammdaten!B19&lt;&gt;""),IF(Kostenerfassung!D17="Wohnfläche (m²)",Kostenerfassung!C17*Stammdaten!D19/Stammdaten!D$113,IF(Kostenerfassung!D17="Personenzahl",Kostenerfassung!C17*Stammdaten!E19/Stammdaten!E$113,IF(Kostenerfassung!D17="Einheiten (gleich)",Kostenerfassung!C17*1/COUNTA(Stammdaten!B$13:B$112),0))),0)+IF(AND(Kostenerfassung!E18="Ja",Kostenerfassung!C18&lt;&gt;"",Kostenerfassung!C18&lt;&gt;0,Stammdaten!B19&lt;&gt;""),IF(Kostenerfassung!D18="Wohnfläche (m²)",Kostenerfassung!C18*Stammdaten!D19/Stammdaten!D$113,IF(Kostenerfassung!D18="Personenzahl",Kostenerfassung!C18*Stammdaten!E19/Stammdaten!E$113,IF(Kostenerfassung!D18="Einheiten (gleich)",Kostenerfassung!C18*1/COUNTA(Stammdaten!B$13:B$112),0))),0)+IF(AND(Kostenerfassung!E19="Ja",Kostenerfassung!C19&lt;&gt;"",Kostenerfassung!C19&lt;&gt;0,Stammdaten!B19&lt;&gt;""),IF(Kostenerfassung!D19="Wohnfläche (m²)",Kostenerfassung!C19*Stammdaten!D19/Stammdaten!D$113,IF(Kostenerfassung!D19="Personenzahl",Kostenerfassung!C19*Stammdaten!E19/Stammdaten!E$113,IF(Kostenerfassung!D19="Einheiten (gleich)",Kostenerfassung!C19*1/COUNTA(Stammdaten!B$13:B$112),0))),0)+IF(AND(Kostenerfassung!E20="Ja",Kostenerfassung!C20&lt;&gt;"",Kostenerfassung!C20&lt;&gt;0,Stammdaten!B19&lt;&gt;""),IF(Kostenerfassung!D20="Wohnfläche (m²)",Kostenerfassung!C20*Stammdaten!D19/Stammdaten!D$113,IF(Kostenerfassung!D20="Personenzahl",Kostenerfassung!C20*Stammdaten!E19/Stammdaten!E$113,IF(Kostenerfassung!D20="Einheiten (gleich)",Kostenerfassung!C20*1/COUNTA(Stammdaten!B$13:B$112),0))),0)+IF(AND(Kostenerfassung!E21="Ja",Kostenerfassung!C21&lt;&gt;"",Kostenerfassung!C21&lt;&gt;0,Stammdaten!B19&lt;&gt;""),IF(Kostenerfassung!D21="Wohnfläche (m²)",Kostenerfassung!C21*Stammdaten!D19/Stammdaten!D$113,IF(Kostenerfassung!D21="Personenzahl",Kostenerfassung!C21*Stammdaten!E19/Stammdaten!E$113,IF(Kostenerfassung!D21="Einheiten (gleich)",Kostenerfassung!C21*1/COUNTA(Stammdaten!B$13:B$112),0))),0)+IF(AND(Kostenerfassung!E22="Ja",Kostenerfassung!C22&lt;&gt;"",Kostenerfassung!C22&lt;&gt;0,Stammdaten!B19&lt;&gt;""),IF(Kostenerfassung!D22="Wohnfläche (m²)",Kostenerfassung!C22*Stammdaten!D19/Stammdaten!D$113,IF(Kostenerfassung!D22="Personenzahl",Kostenerfassung!C22*Stammdaten!E19/Stammdaten!E$113,IF(Kostenerfassung!D22="Einheiten (gleich)",Kostenerfassung!C22*1/COUNTA(Stammdaten!B$13:B$112),0))),0)))</f>
        <v/>
      </c>
      <c r="F11" s="19" t="str">
        <f aca="false">IF(Stammdaten!B19=""," ",IF(Stammdaten!D19="",0,Heizkosten!C$11*Stammdaten!D19/Stammdaten!D$113+IF(Stammdaten!F$113=0,0,Heizkosten!C$12*Stammdaten!F19/Stammdaten!F$113)+Heizkosten!C$13*Stammdaten!D19/Stammdaten!D$113+IF(Stammdaten!G$113=0,0,Heizkosten!C$14*Stammdaten!G19/Stammdaten!G$113)))</f>
        <v> </v>
      </c>
      <c r="G11" s="47" t="str">
        <f aca="false">IF(Stammdaten!B19="","",E11+IF(F11=" ",0,F11))</f>
        <v/>
      </c>
      <c r="H11" s="19" t="str">
        <f aca="false">IF(Stammdaten!B19="","",Stammdaten!I19)</f>
        <v/>
      </c>
      <c r="I11" s="53" t="str">
        <f aca="false">IF(Stammdaten!B19="","",G11-H11)</f>
        <v/>
      </c>
      <c r="J11" s="54" t="str">
        <f aca="false">IF(Stammdaten!B19="","",IF(I11&gt;0,"↑ Nachzahlung",IF(I11&lt;0,"↓ Guthaben","✓ Ausgeglichen")))</f>
        <v/>
      </c>
    </row>
    <row r="12" customFormat="false" ht="15" hidden="false" customHeight="false" outlineLevel="0" collapsed="false">
      <c r="A12" s="21" t="n">
        <v>8</v>
      </c>
      <c r="B12" s="32" t="str">
        <f aca="false">IF(Stammdaten!B20="","",Stammdaten!B20)</f>
        <v/>
      </c>
      <c r="C12" s="55" t="str">
        <f aca="false">IF(Stammdaten!B20="","",Stammdaten!D20)</f>
        <v/>
      </c>
      <c r="D12" s="23" t="str">
        <f aca="false">IF(Stammdaten!B20="","",Stammdaten!J20)</f>
        <v/>
      </c>
      <c r="E12" s="22" t="str">
        <f aca="false">IF(Stammdaten!B20="","",(IF(AND(Kostenerfassung!E5="Ja",Kostenerfassung!C5&lt;&gt;"",Kostenerfassung!C5&lt;&gt;0,Stammdaten!B20&lt;&gt;""),IF(Kostenerfassung!D5="Wohnfläche (m²)",Kostenerfassung!C5*Stammdaten!D20/Stammdaten!D$113,IF(Kostenerfassung!D5="Personenzahl",Kostenerfassung!C5*Stammdaten!E20/Stammdaten!E$113,IF(Kostenerfassung!D5="Einheiten (gleich)",Kostenerfassung!C5*1/COUNTA(Stammdaten!B$13:B$112),0))),0)+IF(AND(Kostenerfassung!E6="Ja",Kostenerfassung!C6&lt;&gt;"",Kostenerfassung!C6&lt;&gt;0,Stammdaten!B20&lt;&gt;""),IF(Kostenerfassung!D6="Wohnfläche (m²)",Kostenerfassung!C6*Stammdaten!D20/Stammdaten!D$113,IF(Kostenerfassung!D6="Personenzahl",Kostenerfassung!C6*Stammdaten!E20/Stammdaten!E$113,IF(Kostenerfassung!D6="Einheiten (gleich)",Kostenerfassung!C6*1/COUNTA(Stammdaten!B$13:B$112),0))),0)+IF(AND(Kostenerfassung!E7="Ja",Kostenerfassung!C7&lt;&gt;"",Kostenerfassung!C7&lt;&gt;0,Stammdaten!B20&lt;&gt;""),IF(Kostenerfassung!D7="Wohnfläche (m²)",Kostenerfassung!C7*Stammdaten!D20/Stammdaten!D$113,IF(Kostenerfassung!D7="Personenzahl",Kostenerfassung!C7*Stammdaten!E20/Stammdaten!E$113,IF(Kostenerfassung!D7="Einheiten (gleich)",Kostenerfassung!C7*1/COUNTA(Stammdaten!B$13:B$112),0))),0)+IF(AND(Kostenerfassung!E10="Ja",Kostenerfassung!C10&lt;&gt;"",Kostenerfassung!C10&lt;&gt;0,Stammdaten!B20&lt;&gt;""),IF(Kostenerfassung!D10="Wohnfläche (m²)",Kostenerfassung!C10*Stammdaten!D20/Stammdaten!D$113,IF(Kostenerfassung!D10="Personenzahl",Kostenerfassung!C10*Stammdaten!E20/Stammdaten!E$113,IF(Kostenerfassung!D10="Einheiten (gleich)",Kostenerfassung!C10*1/COUNTA(Stammdaten!B$13:B$112),0))),0)+IF(AND(Kostenerfassung!E11="Ja",Kostenerfassung!C11&lt;&gt;"",Kostenerfassung!C11&lt;&gt;0,Stammdaten!B20&lt;&gt;""),IF(Kostenerfassung!D11="Wohnfläche (m²)",Kostenerfassung!C11*Stammdaten!D20/Stammdaten!D$113,IF(Kostenerfassung!D11="Personenzahl",Kostenerfassung!C11*Stammdaten!E20/Stammdaten!E$113,IF(Kostenerfassung!D11="Einheiten (gleich)",Kostenerfassung!C11*1/COUNTA(Stammdaten!B$13:B$112),0))),0)+IF(AND(Kostenerfassung!E12="Ja",Kostenerfassung!C12&lt;&gt;"",Kostenerfassung!C12&lt;&gt;0,Stammdaten!B20&lt;&gt;""),IF(Kostenerfassung!D12="Wohnfläche (m²)",Kostenerfassung!C12*Stammdaten!D20/Stammdaten!D$113,IF(Kostenerfassung!D12="Personenzahl",Kostenerfassung!C12*Stammdaten!E20/Stammdaten!E$113,IF(Kostenerfassung!D12="Einheiten (gleich)",Kostenerfassung!C12*1/COUNTA(Stammdaten!B$13:B$112),0))),0)+IF(AND(Kostenerfassung!E13="Ja",Kostenerfassung!C13&lt;&gt;"",Kostenerfassung!C13&lt;&gt;0,Stammdaten!B20&lt;&gt;""),IF(Kostenerfassung!D13="Wohnfläche (m²)",Kostenerfassung!C13*Stammdaten!D20/Stammdaten!D$113,IF(Kostenerfassung!D13="Personenzahl",Kostenerfassung!C13*Stammdaten!E20/Stammdaten!E$113,IF(Kostenerfassung!D13="Einheiten (gleich)",Kostenerfassung!C13*1/COUNTA(Stammdaten!B$13:B$112),0))),0)+IF(AND(Kostenerfassung!E14="Ja",Kostenerfassung!C14&lt;&gt;"",Kostenerfassung!C14&lt;&gt;0,Stammdaten!B20&lt;&gt;""),IF(Kostenerfassung!D14="Wohnfläche (m²)",Kostenerfassung!C14*Stammdaten!D20/Stammdaten!D$113,IF(Kostenerfassung!D14="Personenzahl",Kostenerfassung!C14*Stammdaten!E20/Stammdaten!E$113,IF(Kostenerfassung!D14="Einheiten (gleich)",Kostenerfassung!C14*1/COUNTA(Stammdaten!B$13:B$112),0))),0)+IF(AND(Kostenerfassung!E15="Ja",Kostenerfassung!C15&lt;&gt;"",Kostenerfassung!C15&lt;&gt;0,Stammdaten!B20&lt;&gt;""),IF(Kostenerfassung!D15="Wohnfläche (m²)",Kostenerfassung!C15*Stammdaten!D20/Stammdaten!D$113,IF(Kostenerfassung!D15="Personenzahl",Kostenerfassung!C15*Stammdaten!E20/Stammdaten!E$113,IF(Kostenerfassung!D15="Einheiten (gleich)",Kostenerfassung!C15*1/COUNTA(Stammdaten!B$13:B$112),0))),0)+IF(AND(Kostenerfassung!E16="Ja",Kostenerfassung!C16&lt;&gt;"",Kostenerfassung!C16&lt;&gt;0,Stammdaten!B20&lt;&gt;""),IF(Kostenerfassung!D16="Wohnfläche (m²)",Kostenerfassung!C16*Stammdaten!D20/Stammdaten!D$113,IF(Kostenerfassung!D16="Personenzahl",Kostenerfassung!C16*Stammdaten!E20/Stammdaten!E$113,IF(Kostenerfassung!D16="Einheiten (gleich)",Kostenerfassung!C16*1/COUNTA(Stammdaten!B$13:B$112),0))),0)+IF(AND(Kostenerfassung!E17="Ja",Kostenerfassung!C17&lt;&gt;"",Kostenerfassung!C17&lt;&gt;0,Stammdaten!B20&lt;&gt;""),IF(Kostenerfassung!D17="Wohnfläche (m²)",Kostenerfassung!C17*Stammdaten!D20/Stammdaten!D$113,IF(Kostenerfassung!D17="Personenzahl",Kostenerfassung!C17*Stammdaten!E20/Stammdaten!E$113,IF(Kostenerfassung!D17="Einheiten (gleich)",Kostenerfassung!C17*1/COUNTA(Stammdaten!B$13:B$112),0))),0)+IF(AND(Kostenerfassung!E18="Ja",Kostenerfassung!C18&lt;&gt;"",Kostenerfassung!C18&lt;&gt;0,Stammdaten!B20&lt;&gt;""),IF(Kostenerfassung!D18="Wohnfläche (m²)",Kostenerfassung!C18*Stammdaten!D20/Stammdaten!D$113,IF(Kostenerfassung!D18="Personenzahl",Kostenerfassung!C18*Stammdaten!E20/Stammdaten!E$113,IF(Kostenerfassung!D18="Einheiten (gleich)",Kostenerfassung!C18*1/COUNTA(Stammdaten!B$13:B$112),0))),0)+IF(AND(Kostenerfassung!E19="Ja",Kostenerfassung!C19&lt;&gt;"",Kostenerfassung!C19&lt;&gt;0,Stammdaten!B20&lt;&gt;""),IF(Kostenerfassung!D19="Wohnfläche (m²)",Kostenerfassung!C19*Stammdaten!D20/Stammdaten!D$113,IF(Kostenerfassung!D19="Personenzahl",Kostenerfassung!C19*Stammdaten!E20/Stammdaten!E$113,IF(Kostenerfassung!D19="Einheiten (gleich)",Kostenerfassung!C19*1/COUNTA(Stammdaten!B$13:B$112),0))),0)+IF(AND(Kostenerfassung!E20="Ja",Kostenerfassung!C20&lt;&gt;"",Kostenerfassung!C20&lt;&gt;0,Stammdaten!B20&lt;&gt;""),IF(Kostenerfassung!D20="Wohnfläche (m²)",Kostenerfassung!C20*Stammdaten!D20/Stammdaten!D$113,IF(Kostenerfassung!D20="Personenzahl",Kostenerfassung!C20*Stammdaten!E20/Stammdaten!E$113,IF(Kostenerfassung!D20="Einheiten (gleich)",Kostenerfassung!C20*1/COUNTA(Stammdaten!B$13:B$112),0))),0)+IF(AND(Kostenerfassung!E21="Ja",Kostenerfassung!C21&lt;&gt;"",Kostenerfassung!C21&lt;&gt;0,Stammdaten!B20&lt;&gt;""),IF(Kostenerfassung!D21="Wohnfläche (m²)",Kostenerfassung!C21*Stammdaten!D20/Stammdaten!D$113,IF(Kostenerfassung!D21="Personenzahl",Kostenerfassung!C21*Stammdaten!E20/Stammdaten!E$113,IF(Kostenerfassung!D21="Einheiten (gleich)",Kostenerfassung!C21*1/COUNTA(Stammdaten!B$13:B$112),0))),0)+IF(AND(Kostenerfassung!E22="Ja",Kostenerfassung!C22&lt;&gt;"",Kostenerfassung!C22&lt;&gt;0,Stammdaten!B20&lt;&gt;""),IF(Kostenerfassung!D22="Wohnfläche (m²)",Kostenerfassung!C22*Stammdaten!D20/Stammdaten!D$113,IF(Kostenerfassung!D22="Personenzahl",Kostenerfassung!C22*Stammdaten!E20/Stammdaten!E$113,IF(Kostenerfassung!D22="Einheiten (gleich)",Kostenerfassung!C22*1/COUNTA(Stammdaten!B$13:B$112),0))),0)))</f>
        <v/>
      </c>
      <c r="F12" s="22" t="str">
        <f aca="false">IF(Stammdaten!B20=""," ",IF(Stammdaten!D20="",0,Heizkosten!C$11*Stammdaten!D20/Stammdaten!D$113+IF(Stammdaten!F$113=0,0,Heizkosten!C$12*Stammdaten!F20/Stammdaten!F$113)+Heizkosten!C$13*Stammdaten!D20/Stammdaten!D$113+IF(Stammdaten!G$113=0,0,Heizkosten!C$14*Stammdaten!G20/Stammdaten!G$113)))</f>
        <v> </v>
      </c>
      <c r="G12" s="46" t="str">
        <f aca="false">IF(Stammdaten!B20="","",E12+IF(F12=" ",0,F12))</f>
        <v/>
      </c>
      <c r="H12" s="22" t="str">
        <f aca="false">IF(Stammdaten!B20="","",Stammdaten!I20)</f>
        <v/>
      </c>
      <c r="I12" s="53" t="str">
        <f aca="false">IF(Stammdaten!B20="","",G12-H12)</f>
        <v/>
      </c>
      <c r="J12" s="54" t="str">
        <f aca="false">IF(Stammdaten!B20="","",IF(I12&gt;0,"↑ Nachzahlung",IF(I12&lt;0,"↓ Guthaben","✓ Ausgeglichen")))</f>
        <v/>
      </c>
    </row>
    <row r="13" customFormat="false" ht="15" hidden="false" customHeight="false" outlineLevel="0" collapsed="false">
      <c r="A13" s="14" t="n">
        <v>9</v>
      </c>
      <c r="B13" s="36" t="str">
        <f aca="false">IF(Stammdaten!B21="","",Stammdaten!B21)</f>
        <v/>
      </c>
      <c r="C13" s="52" t="str">
        <f aca="false">IF(Stammdaten!B21="","",Stammdaten!D21)</f>
        <v/>
      </c>
      <c r="D13" s="20" t="str">
        <f aca="false">IF(Stammdaten!B21="","",Stammdaten!J21)</f>
        <v/>
      </c>
      <c r="E13" s="19" t="str">
        <f aca="false">IF(Stammdaten!B21="","",(IF(AND(Kostenerfassung!E5="Ja",Kostenerfassung!C5&lt;&gt;"",Kostenerfassung!C5&lt;&gt;0,Stammdaten!B21&lt;&gt;""),IF(Kostenerfassung!D5="Wohnfläche (m²)",Kostenerfassung!C5*Stammdaten!D21/Stammdaten!D$113,IF(Kostenerfassung!D5="Personenzahl",Kostenerfassung!C5*Stammdaten!E21/Stammdaten!E$113,IF(Kostenerfassung!D5="Einheiten (gleich)",Kostenerfassung!C5*1/COUNTA(Stammdaten!B$13:B$112),0))),0)+IF(AND(Kostenerfassung!E6="Ja",Kostenerfassung!C6&lt;&gt;"",Kostenerfassung!C6&lt;&gt;0,Stammdaten!B21&lt;&gt;""),IF(Kostenerfassung!D6="Wohnfläche (m²)",Kostenerfassung!C6*Stammdaten!D21/Stammdaten!D$113,IF(Kostenerfassung!D6="Personenzahl",Kostenerfassung!C6*Stammdaten!E21/Stammdaten!E$113,IF(Kostenerfassung!D6="Einheiten (gleich)",Kostenerfassung!C6*1/COUNTA(Stammdaten!B$13:B$112),0))),0)+IF(AND(Kostenerfassung!E7="Ja",Kostenerfassung!C7&lt;&gt;"",Kostenerfassung!C7&lt;&gt;0,Stammdaten!B21&lt;&gt;""),IF(Kostenerfassung!D7="Wohnfläche (m²)",Kostenerfassung!C7*Stammdaten!D21/Stammdaten!D$113,IF(Kostenerfassung!D7="Personenzahl",Kostenerfassung!C7*Stammdaten!E21/Stammdaten!E$113,IF(Kostenerfassung!D7="Einheiten (gleich)",Kostenerfassung!C7*1/COUNTA(Stammdaten!B$13:B$112),0))),0)+IF(AND(Kostenerfassung!E10="Ja",Kostenerfassung!C10&lt;&gt;"",Kostenerfassung!C10&lt;&gt;0,Stammdaten!B21&lt;&gt;""),IF(Kostenerfassung!D10="Wohnfläche (m²)",Kostenerfassung!C10*Stammdaten!D21/Stammdaten!D$113,IF(Kostenerfassung!D10="Personenzahl",Kostenerfassung!C10*Stammdaten!E21/Stammdaten!E$113,IF(Kostenerfassung!D10="Einheiten (gleich)",Kostenerfassung!C10*1/COUNTA(Stammdaten!B$13:B$112),0))),0)+IF(AND(Kostenerfassung!E11="Ja",Kostenerfassung!C11&lt;&gt;"",Kostenerfassung!C11&lt;&gt;0,Stammdaten!B21&lt;&gt;""),IF(Kostenerfassung!D11="Wohnfläche (m²)",Kostenerfassung!C11*Stammdaten!D21/Stammdaten!D$113,IF(Kostenerfassung!D11="Personenzahl",Kostenerfassung!C11*Stammdaten!E21/Stammdaten!E$113,IF(Kostenerfassung!D11="Einheiten (gleich)",Kostenerfassung!C11*1/COUNTA(Stammdaten!B$13:B$112),0))),0)+IF(AND(Kostenerfassung!E12="Ja",Kostenerfassung!C12&lt;&gt;"",Kostenerfassung!C12&lt;&gt;0,Stammdaten!B21&lt;&gt;""),IF(Kostenerfassung!D12="Wohnfläche (m²)",Kostenerfassung!C12*Stammdaten!D21/Stammdaten!D$113,IF(Kostenerfassung!D12="Personenzahl",Kostenerfassung!C12*Stammdaten!E21/Stammdaten!E$113,IF(Kostenerfassung!D12="Einheiten (gleich)",Kostenerfassung!C12*1/COUNTA(Stammdaten!B$13:B$112),0))),0)+IF(AND(Kostenerfassung!E13="Ja",Kostenerfassung!C13&lt;&gt;"",Kostenerfassung!C13&lt;&gt;0,Stammdaten!B21&lt;&gt;""),IF(Kostenerfassung!D13="Wohnfläche (m²)",Kostenerfassung!C13*Stammdaten!D21/Stammdaten!D$113,IF(Kostenerfassung!D13="Personenzahl",Kostenerfassung!C13*Stammdaten!E21/Stammdaten!E$113,IF(Kostenerfassung!D13="Einheiten (gleich)",Kostenerfassung!C13*1/COUNTA(Stammdaten!B$13:B$112),0))),0)+IF(AND(Kostenerfassung!E14="Ja",Kostenerfassung!C14&lt;&gt;"",Kostenerfassung!C14&lt;&gt;0,Stammdaten!B21&lt;&gt;""),IF(Kostenerfassung!D14="Wohnfläche (m²)",Kostenerfassung!C14*Stammdaten!D21/Stammdaten!D$113,IF(Kostenerfassung!D14="Personenzahl",Kostenerfassung!C14*Stammdaten!E21/Stammdaten!E$113,IF(Kostenerfassung!D14="Einheiten (gleich)",Kostenerfassung!C14*1/COUNTA(Stammdaten!B$13:B$112),0))),0)+IF(AND(Kostenerfassung!E15="Ja",Kostenerfassung!C15&lt;&gt;"",Kostenerfassung!C15&lt;&gt;0,Stammdaten!B21&lt;&gt;""),IF(Kostenerfassung!D15="Wohnfläche (m²)",Kostenerfassung!C15*Stammdaten!D21/Stammdaten!D$113,IF(Kostenerfassung!D15="Personenzahl",Kostenerfassung!C15*Stammdaten!E21/Stammdaten!E$113,IF(Kostenerfassung!D15="Einheiten (gleich)",Kostenerfassung!C15*1/COUNTA(Stammdaten!B$13:B$112),0))),0)+IF(AND(Kostenerfassung!E16="Ja",Kostenerfassung!C16&lt;&gt;"",Kostenerfassung!C16&lt;&gt;0,Stammdaten!B21&lt;&gt;""),IF(Kostenerfassung!D16="Wohnfläche (m²)",Kostenerfassung!C16*Stammdaten!D21/Stammdaten!D$113,IF(Kostenerfassung!D16="Personenzahl",Kostenerfassung!C16*Stammdaten!E21/Stammdaten!E$113,IF(Kostenerfassung!D16="Einheiten (gleich)",Kostenerfassung!C16*1/COUNTA(Stammdaten!B$13:B$112),0))),0)+IF(AND(Kostenerfassung!E17="Ja",Kostenerfassung!C17&lt;&gt;"",Kostenerfassung!C17&lt;&gt;0,Stammdaten!B21&lt;&gt;""),IF(Kostenerfassung!D17="Wohnfläche (m²)",Kostenerfassung!C17*Stammdaten!D21/Stammdaten!D$113,IF(Kostenerfassung!D17="Personenzahl",Kostenerfassung!C17*Stammdaten!E21/Stammdaten!E$113,IF(Kostenerfassung!D17="Einheiten (gleich)",Kostenerfassung!C17*1/COUNTA(Stammdaten!B$13:B$112),0))),0)+IF(AND(Kostenerfassung!E18="Ja",Kostenerfassung!C18&lt;&gt;"",Kostenerfassung!C18&lt;&gt;0,Stammdaten!B21&lt;&gt;""),IF(Kostenerfassung!D18="Wohnfläche (m²)",Kostenerfassung!C18*Stammdaten!D21/Stammdaten!D$113,IF(Kostenerfassung!D18="Personenzahl",Kostenerfassung!C18*Stammdaten!E21/Stammdaten!E$113,IF(Kostenerfassung!D18="Einheiten (gleich)",Kostenerfassung!C18*1/COUNTA(Stammdaten!B$13:B$112),0))),0)+IF(AND(Kostenerfassung!E19="Ja",Kostenerfassung!C19&lt;&gt;"",Kostenerfassung!C19&lt;&gt;0,Stammdaten!B21&lt;&gt;""),IF(Kostenerfassung!D19="Wohnfläche (m²)",Kostenerfassung!C19*Stammdaten!D21/Stammdaten!D$113,IF(Kostenerfassung!D19="Personenzahl",Kostenerfassung!C19*Stammdaten!E21/Stammdaten!E$113,IF(Kostenerfassung!D19="Einheiten (gleich)",Kostenerfassung!C19*1/COUNTA(Stammdaten!B$13:B$112),0))),0)+IF(AND(Kostenerfassung!E20="Ja",Kostenerfassung!C20&lt;&gt;"",Kostenerfassung!C20&lt;&gt;0,Stammdaten!B21&lt;&gt;""),IF(Kostenerfassung!D20="Wohnfläche (m²)",Kostenerfassung!C20*Stammdaten!D21/Stammdaten!D$113,IF(Kostenerfassung!D20="Personenzahl",Kostenerfassung!C20*Stammdaten!E21/Stammdaten!E$113,IF(Kostenerfassung!D20="Einheiten (gleich)",Kostenerfassung!C20*1/COUNTA(Stammdaten!B$13:B$112),0))),0)+IF(AND(Kostenerfassung!E21="Ja",Kostenerfassung!C21&lt;&gt;"",Kostenerfassung!C21&lt;&gt;0,Stammdaten!B21&lt;&gt;""),IF(Kostenerfassung!D21="Wohnfläche (m²)",Kostenerfassung!C21*Stammdaten!D21/Stammdaten!D$113,IF(Kostenerfassung!D21="Personenzahl",Kostenerfassung!C21*Stammdaten!E21/Stammdaten!E$113,IF(Kostenerfassung!D21="Einheiten (gleich)",Kostenerfassung!C21*1/COUNTA(Stammdaten!B$13:B$112),0))),0)+IF(AND(Kostenerfassung!E22="Ja",Kostenerfassung!C22&lt;&gt;"",Kostenerfassung!C22&lt;&gt;0,Stammdaten!B21&lt;&gt;""),IF(Kostenerfassung!D22="Wohnfläche (m²)",Kostenerfassung!C22*Stammdaten!D21/Stammdaten!D$113,IF(Kostenerfassung!D22="Personenzahl",Kostenerfassung!C22*Stammdaten!E21/Stammdaten!E$113,IF(Kostenerfassung!D22="Einheiten (gleich)",Kostenerfassung!C22*1/COUNTA(Stammdaten!B$13:B$112),0))),0)))</f>
        <v/>
      </c>
      <c r="F13" s="19" t="str">
        <f aca="false">IF(Stammdaten!B21=""," ",IF(Stammdaten!D21="",0,Heizkosten!C$11*Stammdaten!D21/Stammdaten!D$113+IF(Stammdaten!F$113=0,0,Heizkosten!C$12*Stammdaten!F21/Stammdaten!F$113)+Heizkosten!C$13*Stammdaten!D21/Stammdaten!D$113+IF(Stammdaten!G$113=0,0,Heizkosten!C$14*Stammdaten!G21/Stammdaten!G$113)))</f>
        <v> </v>
      </c>
      <c r="G13" s="47" t="str">
        <f aca="false">IF(Stammdaten!B21="","",E13+IF(F13=" ",0,F13))</f>
        <v/>
      </c>
      <c r="H13" s="19" t="str">
        <f aca="false">IF(Stammdaten!B21="","",Stammdaten!I21)</f>
        <v/>
      </c>
      <c r="I13" s="53" t="str">
        <f aca="false">IF(Stammdaten!B21="","",G13-H13)</f>
        <v/>
      </c>
      <c r="J13" s="54" t="str">
        <f aca="false">IF(Stammdaten!B21="","",IF(I13&gt;0,"↑ Nachzahlung",IF(I13&lt;0,"↓ Guthaben","✓ Ausgeglichen")))</f>
        <v/>
      </c>
    </row>
    <row r="14" customFormat="false" ht="15" hidden="false" customHeight="false" outlineLevel="0" collapsed="false">
      <c r="A14" s="21" t="n">
        <v>10</v>
      </c>
      <c r="B14" s="32" t="str">
        <f aca="false">IF(Stammdaten!B22="","",Stammdaten!B22)</f>
        <v/>
      </c>
      <c r="C14" s="55" t="str">
        <f aca="false">IF(Stammdaten!B22="","",Stammdaten!D22)</f>
        <v/>
      </c>
      <c r="D14" s="23" t="str">
        <f aca="false">IF(Stammdaten!B22="","",Stammdaten!J22)</f>
        <v/>
      </c>
      <c r="E14" s="22" t="str">
        <f aca="false">IF(Stammdaten!B22="","",(IF(AND(Kostenerfassung!E5="Ja",Kostenerfassung!C5&lt;&gt;"",Kostenerfassung!C5&lt;&gt;0,Stammdaten!B22&lt;&gt;""),IF(Kostenerfassung!D5="Wohnfläche (m²)",Kostenerfassung!C5*Stammdaten!D22/Stammdaten!D$113,IF(Kostenerfassung!D5="Personenzahl",Kostenerfassung!C5*Stammdaten!E22/Stammdaten!E$113,IF(Kostenerfassung!D5="Einheiten (gleich)",Kostenerfassung!C5*1/COUNTA(Stammdaten!B$13:B$112),0))),0)+IF(AND(Kostenerfassung!E6="Ja",Kostenerfassung!C6&lt;&gt;"",Kostenerfassung!C6&lt;&gt;0,Stammdaten!B22&lt;&gt;""),IF(Kostenerfassung!D6="Wohnfläche (m²)",Kostenerfassung!C6*Stammdaten!D22/Stammdaten!D$113,IF(Kostenerfassung!D6="Personenzahl",Kostenerfassung!C6*Stammdaten!E22/Stammdaten!E$113,IF(Kostenerfassung!D6="Einheiten (gleich)",Kostenerfassung!C6*1/COUNTA(Stammdaten!B$13:B$112),0))),0)+IF(AND(Kostenerfassung!E7="Ja",Kostenerfassung!C7&lt;&gt;"",Kostenerfassung!C7&lt;&gt;0,Stammdaten!B22&lt;&gt;""),IF(Kostenerfassung!D7="Wohnfläche (m²)",Kostenerfassung!C7*Stammdaten!D22/Stammdaten!D$113,IF(Kostenerfassung!D7="Personenzahl",Kostenerfassung!C7*Stammdaten!E22/Stammdaten!E$113,IF(Kostenerfassung!D7="Einheiten (gleich)",Kostenerfassung!C7*1/COUNTA(Stammdaten!B$13:B$112),0))),0)+IF(AND(Kostenerfassung!E10="Ja",Kostenerfassung!C10&lt;&gt;"",Kostenerfassung!C10&lt;&gt;0,Stammdaten!B22&lt;&gt;""),IF(Kostenerfassung!D10="Wohnfläche (m²)",Kostenerfassung!C10*Stammdaten!D22/Stammdaten!D$113,IF(Kostenerfassung!D10="Personenzahl",Kostenerfassung!C10*Stammdaten!E22/Stammdaten!E$113,IF(Kostenerfassung!D10="Einheiten (gleich)",Kostenerfassung!C10*1/COUNTA(Stammdaten!B$13:B$112),0))),0)+IF(AND(Kostenerfassung!E11="Ja",Kostenerfassung!C11&lt;&gt;"",Kostenerfassung!C11&lt;&gt;0,Stammdaten!B22&lt;&gt;""),IF(Kostenerfassung!D11="Wohnfläche (m²)",Kostenerfassung!C11*Stammdaten!D22/Stammdaten!D$113,IF(Kostenerfassung!D11="Personenzahl",Kostenerfassung!C11*Stammdaten!E22/Stammdaten!E$113,IF(Kostenerfassung!D11="Einheiten (gleich)",Kostenerfassung!C11*1/COUNTA(Stammdaten!B$13:B$112),0))),0)+IF(AND(Kostenerfassung!E12="Ja",Kostenerfassung!C12&lt;&gt;"",Kostenerfassung!C12&lt;&gt;0,Stammdaten!B22&lt;&gt;""),IF(Kostenerfassung!D12="Wohnfläche (m²)",Kostenerfassung!C12*Stammdaten!D22/Stammdaten!D$113,IF(Kostenerfassung!D12="Personenzahl",Kostenerfassung!C12*Stammdaten!E22/Stammdaten!E$113,IF(Kostenerfassung!D12="Einheiten (gleich)",Kostenerfassung!C12*1/COUNTA(Stammdaten!B$13:B$112),0))),0)+IF(AND(Kostenerfassung!E13="Ja",Kostenerfassung!C13&lt;&gt;"",Kostenerfassung!C13&lt;&gt;0,Stammdaten!B22&lt;&gt;""),IF(Kostenerfassung!D13="Wohnfläche (m²)",Kostenerfassung!C13*Stammdaten!D22/Stammdaten!D$113,IF(Kostenerfassung!D13="Personenzahl",Kostenerfassung!C13*Stammdaten!E22/Stammdaten!E$113,IF(Kostenerfassung!D13="Einheiten (gleich)",Kostenerfassung!C13*1/COUNTA(Stammdaten!B$13:B$112),0))),0)+IF(AND(Kostenerfassung!E14="Ja",Kostenerfassung!C14&lt;&gt;"",Kostenerfassung!C14&lt;&gt;0,Stammdaten!B22&lt;&gt;""),IF(Kostenerfassung!D14="Wohnfläche (m²)",Kostenerfassung!C14*Stammdaten!D22/Stammdaten!D$113,IF(Kostenerfassung!D14="Personenzahl",Kostenerfassung!C14*Stammdaten!E22/Stammdaten!E$113,IF(Kostenerfassung!D14="Einheiten (gleich)",Kostenerfassung!C14*1/COUNTA(Stammdaten!B$13:B$112),0))),0)+IF(AND(Kostenerfassung!E15="Ja",Kostenerfassung!C15&lt;&gt;"",Kostenerfassung!C15&lt;&gt;0,Stammdaten!B22&lt;&gt;""),IF(Kostenerfassung!D15="Wohnfläche (m²)",Kostenerfassung!C15*Stammdaten!D22/Stammdaten!D$113,IF(Kostenerfassung!D15="Personenzahl",Kostenerfassung!C15*Stammdaten!E22/Stammdaten!E$113,IF(Kostenerfassung!D15="Einheiten (gleich)",Kostenerfassung!C15*1/COUNTA(Stammdaten!B$13:B$112),0))),0)+IF(AND(Kostenerfassung!E16="Ja",Kostenerfassung!C16&lt;&gt;"",Kostenerfassung!C16&lt;&gt;0,Stammdaten!B22&lt;&gt;""),IF(Kostenerfassung!D16="Wohnfläche (m²)",Kostenerfassung!C16*Stammdaten!D22/Stammdaten!D$113,IF(Kostenerfassung!D16="Personenzahl",Kostenerfassung!C16*Stammdaten!E22/Stammdaten!E$113,IF(Kostenerfassung!D16="Einheiten (gleich)",Kostenerfassung!C16*1/COUNTA(Stammdaten!B$13:B$112),0))),0)+IF(AND(Kostenerfassung!E17="Ja",Kostenerfassung!C17&lt;&gt;"",Kostenerfassung!C17&lt;&gt;0,Stammdaten!B22&lt;&gt;""),IF(Kostenerfassung!D17="Wohnfläche (m²)",Kostenerfassung!C17*Stammdaten!D22/Stammdaten!D$113,IF(Kostenerfassung!D17="Personenzahl",Kostenerfassung!C17*Stammdaten!E22/Stammdaten!E$113,IF(Kostenerfassung!D17="Einheiten (gleich)",Kostenerfassung!C17*1/COUNTA(Stammdaten!B$13:B$112),0))),0)+IF(AND(Kostenerfassung!E18="Ja",Kostenerfassung!C18&lt;&gt;"",Kostenerfassung!C18&lt;&gt;0,Stammdaten!B22&lt;&gt;""),IF(Kostenerfassung!D18="Wohnfläche (m²)",Kostenerfassung!C18*Stammdaten!D22/Stammdaten!D$113,IF(Kostenerfassung!D18="Personenzahl",Kostenerfassung!C18*Stammdaten!E22/Stammdaten!E$113,IF(Kostenerfassung!D18="Einheiten (gleich)",Kostenerfassung!C18*1/COUNTA(Stammdaten!B$13:B$112),0))),0)+IF(AND(Kostenerfassung!E19="Ja",Kostenerfassung!C19&lt;&gt;"",Kostenerfassung!C19&lt;&gt;0,Stammdaten!B22&lt;&gt;""),IF(Kostenerfassung!D19="Wohnfläche (m²)",Kostenerfassung!C19*Stammdaten!D22/Stammdaten!D$113,IF(Kostenerfassung!D19="Personenzahl",Kostenerfassung!C19*Stammdaten!E22/Stammdaten!E$113,IF(Kostenerfassung!D19="Einheiten (gleich)",Kostenerfassung!C19*1/COUNTA(Stammdaten!B$13:B$112),0))),0)+IF(AND(Kostenerfassung!E20="Ja",Kostenerfassung!C20&lt;&gt;"",Kostenerfassung!C20&lt;&gt;0,Stammdaten!B22&lt;&gt;""),IF(Kostenerfassung!D20="Wohnfläche (m²)",Kostenerfassung!C20*Stammdaten!D22/Stammdaten!D$113,IF(Kostenerfassung!D20="Personenzahl",Kostenerfassung!C20*Stammdaten!E22/Stammdaten!E$113,IF(Kostenerfassung!D20="Einheiten (gleich)",Kostenerfassung!C20*1/COUNTA(Stammdaten!B$13:B$112),0))),0)+IF(AND(Kostenerfassung!E21="Ja",Kostenerfassung!C21&lt;&gt;"",Kostenerfassung!C21&lt;&gt;0,Stammdaten!B22&lt;&gt;""),IF(Kostenerfassung!D21="Wohnfläche (m²)",Kostenerfassung!C21*Stammdaten!D22/Stammdaten!D$113,IF(Kostenerfassung!D21="Personenzahl",Kostenerfassung!C21*Stammdaten!E22/Stammdaten!E$113,IF(Kostenerfassung!D21="Einheiten (gleich)",Kostenerfassung!C21*1/COUNTA(Stammdaten!B$13:B$112),0))),0)+IF(AND(Kostenerfassung!E22="Ja",Kostenerfassung!C22&lt;&gt;"",Kostenerfassung!C22&lt;&gt;0,Stammdaten!B22&lt;&gt;""),IF(Kostenerfassung!D22="Wohnfläche (m²)",Kostenerfassung!C22*Stammdaten!D22/Stammdaten!D$113,IF(Kostenerfassung!D22="Personenzahl",Kostenerfassung!C22*Stammdaten!E22/Stammdaten!E$113,IF(Kostenerfassung!D22="Einheiten (gleich)",Kostenerfassung!C22*1/COUNTA(Stammdaten!B$13:B$112),0))),0)))</f>
        <v/>
      </c>
      <c r="F14" s="22" t="str">
        <f aca="false">IF(Stammdaten!B22=""," ",IF(Stammdaten!D22="",0,Heizkosten!C$11*Stammdaten!D22/Stammdaten!D$113+IF(Stammdaten!F$113=0,0,Heizkosten!C$12*Stammdaten!F22/Stammdaten!F$113)+Heizkosten!C$13*Stammdaten!D22/Stammdaten!D$113+IF(Stammdaten!G$113=0,0,Heizkosten!C$14*Stammdaten!G22/Stammdaten!G$113)))</f>
        <v> </v>
      </c>
      <c r="G14" s="46" t="str">
        <f aca="false">IF(Stammdaten!B22="","",E14+IF(F14=" ",0,F14))</f>
        <v/>
      </c>
      <c r="H14" s="22" t="str">
        <f aca="false">IF(Stammdaten!B22="","",Stammdaten!I22)</f>
        <v/>
      </c>
      <c r="I14" s="53" t="str">
        <f aca="false">IF(Stammdaten!B22="","",G14-H14)</f>
        <v/>
      </c>
      <c r="J14" s="54" t="str">
        <f aca="false">IF(Stammdaten!B22="","",IF(I14&gt;0,"↑ Nachzahlung",IF(I14&lt;0,"↓ Guthaben","✓ Ausgeglichen")))</f>
        <v/>
      </c>
    </row>
    <row r="15" customFormat="false" ht="15" hidden="false" customHeight="false" outlineLevel="0" collapsed="false">
      <c r="A15" s="14" t="n">
        <v>11</v>
      </c>
      <c r="B15" s="36" t="str">
        <f aca="false">IF(Stammdaten!B23="","",Stammdaten!B23)</f>
        <v/>
      </c>
      <c r="C15" s="52" t="str">
        <f aca="false">IF(Stammdaten!B23="","",Stammdaten!D23)</f>
        <v/>
      </c>
      <c r="D15" s="20" t="str">
        <f aca="false">IF(Stammdaten!B23="","",Stammdaten!J23)</f>
        <v/>
      </c>
      <c r="E15" s="19" t="str">
        <f aca="false">IF(Stammdaten!B23="","",(IF(AND(Kostenerfassung!E5="Ja",Kostenerfassung!C5&lt;&gt;"",Kostenerfassung!C5&lt;&gt;0,Stammdaten!B23&lt;&gt;""),IF(Kostenerfassung!D5="Wohnfläche (m²)",Kostenerfassung!C5*Stammdaten!D23/Stammdaten!D$113,IF(Kostenerfassung!D5="Personenzahl",Kostenerfassung!C5*Stammdaten!E23/Stammdaten!E$113,IF(Kostenerfassung!D5="Einheiten (gleich)",Kostenerfassung!C5*1/COUNTA(Stammdaten!B$13:B$112),0))),0)+IF(AND(Kostenerfassung!E6="Ja",Kostenerfassung!C6&lt;&gt;"",Kostenerfassung!C6&lt;&gt;0,Stammdaten!B23&lt;&gt;""),IF(Kostenerfassung!D6="Wohnfläche (m²)",Kostenerfassung!C6*Stammdaten!D23/Stammdaten!D$113,IF(Kostenerfassung!D6="Personenzahl",Kostenerfassung!C6*Stammdaten!E23/Stammdaten!E$113,IF(Kostenerfassung!D6="Einheiten (gleich)",Kostenerfassung!C6*1/COUNTA(Stammdaten!B$13:B$112),0))),0)+IF(AND(Kostenerfassung!E7="Ja",Kostenerfassung!C7&lt;&gt;"",Kostenerfassung!C7&lt;&gt;0,Stammdaten!B23&lt;&gt;""),IF(Kostenerfassung!D7="Wohnfläche (m²)",Kostenerfassung!C7*Stammdaten!D23/Stammdaten!D$113,IF(Kostenerfassung!D7="Personenzahl",Kostenerfassung!C7*Stammdaten!E23/Stammdaten!E$113,IF(Kostenerfassung!D7="Einheiten (gleich)",Kostenerfassung!C7*1/COUNTA(Stammdaten!B$13:B$112),0))),0)+IF(AND(Kostenerfassung!E10="Ja",Kostenerfassung!C10&lt;&gt;"",Kostenerfassung!C10&lt;&gt;0,Stammdaten!B23&lt;&gt;""),IF(Kostenerfassung!D10="Wohnfläche (m²)",Kostenerfassung!C10*Stammdaten!D23/Stammdaten!D$113,IF(Kostenerfassung!D10="Personenzahl",Kostenerfassung!C10*Stammdaten!E23/Stammdaten!E$113,IF(Kostenerfassung!D10="Einheiten (gleich)",Kostenerfassung!C10*1/COUNTA(Stammdaten!B$13:B$112),0))),0)+IF(AND(Kostenerfassung!E11="Ja",Kostenerfassung!C11&lt;&gt;"",Kostenerfassung!C11&lt;&gt;0,Stammdaten!B23&lt;&gt;""),IF(Kostenerfassung!D11="Wohnfläche (m²)",Kostenerfassung!C11*Stammdaten!D23/Stammdaten!D$113,IF(Kostenerfassung!D11="Personenzahl",Kostenerfassung!C11*Stammdaten!E23/Stammdaten!E$113,IF(Kostenerfassung!D11="Einheiten (gleich)",Kostenerfassung!C11*1/COUNTA(Stammdaten!B$13:B$112),0))),0)+IF(AND(Kostenerfassung!E12="Ja",Kostenerfassung!C12&lt;&gt;"",Kostenerfassung!C12&lt;&gt;0,Stammdaten!B23&lt;&gt;""),IF(Kostenerfassung!D12="Wohnfläche (m²)",Kostenerfassung!C12*Stammdaten!D23/Stammdaten!D$113,IF(Kostenerfassung!D12="Personenzahl",Kostenerfassung!C12*Stammdaten!E23/Stammdaten!E$113,IF(Kostenerfassung!D12="Einheiten (gleich)",Kostenerfassung!C12*1/COUNTA(Stammdaten!B$13:B$112),0))),0)+IF(AND(Kostenerfassung!E13="Ja",Kostenerfassung!C13&lt;&gt;"",Kostenerfassung!C13&lt;&gt;0,Stammdaten!B23&lt;&gt;""),IF(Kostenerfassung!D13="Wohnfläche (m²)",Kostenerfassung!C13*Stammdaten!D23/Stammdaten!D$113,IF(Kostenerfassung!D13="Personenzahl",Kostenerfassung!C13*Stammdaten!E23/Stammdaten!E$113,IF(Kostenerfassung!D13="Einheiten (gleich)",Kostenerfassung!C13*1/COUNTA(Stammdaten!B$13:B$112),0))),0)+IF(AND(Kostenerfassung!E14="Ja",Kostenerfassung!C14&lt;&gt;"",Kostenerfassung!C14&lt;&gt;0,Stammdaten!B23&lt;&gt;""),IF(Kostenerfassung!D14="Wohnfläche (m²)",Kostenerfassung!C14*Stammdaten!D23/Stammdaten!D$113,IF(Kostenerfassung!D14="Personenzahl",Kostenerfassung!C14*Stammdaten!E23/Stammdaten!E$113,IF(Kostenerfassung!D14="Einheiten (gleich)",Kostenerfassung!C14*1/COUNTA(Stammdaten!B$13:B$112),0))),0)+IF(AND(Kostenerfassung!E15="Ja",Kostenerfassung!C15&lt;&gt;"",Kostenerfassung!C15&lt;&gt;0,Stammdaten!B23&lt;&gt;""),IF(Kostenerfassung!D15="Wohnfläche (m²)",Kostenerfassung!C15*Stammdaten!D23/Stammdaten!D$113,IF(Kostenerfassung!D15="Personenzahl",Kostenerfassung!C15*Stammdaten!E23/Stammdaten!E$113,IF(Kostenerfassung!D15="Einheiten (gleich)",Kostenerfassung!C15*1/COUNTA(Stammdaten!B$13:B$112),0))),0)+IF(AND(Kostenerfassung!E16="Ja",Kostenerfassung!C16&lt;&gt;"",Kostenerfassung!C16&lt;&gt;0,Stammdaten!B23&lt;&gt;""),IF(Kostenerfassung!D16="Wohnfläche (m²)",Kostenerfassung!C16*Stammdaten!D23/Stammdaten!D$113,IF(Kostenerfassung!D16="Personenzahl",Kostenerfassung!C16*Stammdaten!E23/Stammdaten!E$113,IF(Kostenerfassung!D16="Einheiten (gleich)",Kostenerfassung!C16*1/COUNTA(Stammdaten!B$13:B$112),0))),0)+IF(AND(Kostenerfassung!E17="Ja",Kostenerfassung!C17&lt;&gt;"",Kostenerfassung!C17&lt;&gt;0,Stammdaten!B23&lt;&gt;""),IF(Kostenerfassung!D17="Wohnfläche (m²)",Kostenerfassung!C17*Stammdaten!D23/Stammdaten!D$113,IF(Kostenerfassung!D17="Personenzahl",Kostenerfassung!C17*Stammdaten!E23/Stammdaten!E$113,IF(Kostenerfassung!D17="Einheiten (gleich)",Kostenerfassung!C17*1/COUNTA(Stammdaten!B$13:B$112),0))),0)+IF(AND(Kostenerfassung!E18="Ja",Kostenerfassung!C18&lt;&gt;"",Kostenerfassung!C18&lt;&gt;0,Stammdaten!B23&lt;&gt;""),IF(Kostenerfassung!D18="Wohnfläche (m²)",Kostenerfassung!C18*Stammdaten!D23/Stammdaten!D$113,IF(Kostenerfassung!D18="Personenzahl",Kostenerfassung!C18*Stammdaten!E23/Stammdaten!E$113,IF(Kostenerfassung!D18="Einheiten (gleich)",Kostenerfassung!C18*1/COUNTA(Stammdaten!B$13:B$112),0))),0)+IF(AND(Kostenerfassung!E19="Ja",Kostenerfassung!C19&lt;&gt;"",Kostenerfassung!C19&lt;&gt;0,Stammdaten!B23&lt;&gt;""),IF(Kostenerfassung!D19="Wohnfläche (m²)",Kostenerfassung!C19*Stammdaten!D23/Stammdaten!D$113,IF(Kostenerfassung!D19="Personenzahl",Kostenerfassung!C19*Stammdaten!E23/Stammdaten!E$113,IF(Kostenerfassung!D19="Einheiten (gleich)",Kostenerfassung!C19*1/COUNTA(Stammdaten!B$13:B$112),0))),0)+IF(AND(Kostenerfassung!E20="Ja",Kostenerfassung!C20&lt;&gt;"",Kostenerfassung!C20&lt;&gt;0,Stammdaten!B23&lt;&gt;""),IF(Kostenerfassung!D20="Wohnfläche (m²)",Kostenerfassung!C20*Stammdaten!D23/Stammdaten!D$113,IF(Kostenerfassung!D20="Personenzahl",Kostenerfassung!C20*Stammdaten!E23/Stammdaten!E$113,IF(Kostenerfassung!D20="Einheiten (gleich)",Kostenerfassung!C20*1/COUNTA(Stammdaten!B$13:B$112),0))),0)+IF(AND(Kostenerfassung!E21="Ja",Kostenerfassung!C21&lt;&gt;"",Kostenerfassung!C21&lt;&gt;0,Stammdaten!B23&lt;&gt;""),IF(Kostenerfassung!D21="Wohnfläche (m²)",Kostenerfassung!C21*Stammdaten!D23/Stammdaten!D$113,IF(Kostenerfassung!D21="Personenzahl",Kostenerfassung!C21*Stammdaten!E23/Stammdaten!E$113,IF(Kostenerfassung!D21="Einheiten (gleich)",Kostenerfassung!C21*1/COUNTA(Stammdaten!B$13:B$112),0))),0)+IF(AND(Kostenerfassung!E22="Ja",Kostenerfassung!C22&lt;&gt;"",Kostenerfassung!C22&lt;&gt;0,Stammdaten!B23&lt;&gt;""),IF(Kostenerfassung!D22="Wohnfläche (m²)",Kostenerfassung!C22*Stammdaten!D23/Stammdaten!D$113,IF(Kostenerfassung!D22="Personenzahl",Kostenerfassung!C22*Stammdaten!E23/Stammdaten!E$113,IF(Kostenerfassung!D22="Einheiten (gleich)",Kostenerfassung!C22*1/COUNTA(Stammdaten!B$13:B$112),0))),0)))</f>
        <v/>
      </c>
      <c r="F15" s="19" t="str">
        <f aca="false">IF(Stammdaten!B23=""," ",IF(Stammdaten!D23="",0,Heizkosten!C$11*Stammdaten!D23/Stammdaten!D$113+IF(Stammdaten!F$113=0,0,Heizkosten!C$12*Stammdaten!F23/Stammdaten!F$113)+Heizkosten!C$13*Stammdaten!D23/Stammdaten!D$113+IF(Stammdaten!G$113=0,0,Heizkosten!C$14*Stammdaten!G23/Stammdaten!G$113)))</f>
        <v> </v>
      </c>
      <c r="G15" s="47" t="str">
        <f aca="false">IF(Stammdaten!B23="","",E15+IF(F15=" ",0,F15))</f>
        <v/>
      </c>
      <c r="H15" s="19" t="str">
        <f aca="false">IF(Stammdaten!B23="","",Stammdaten!I23)</f>
        <v/>
      </c>
      <c r="I15" s="53" t="str">
        <f aca="false">IF(Stammdaten!B23="","",G15-H15)</f>
        <v/>
      </c>
      <c r="J15" s="54" t="str">
        <f aca="false">IF(Stammdaten!B23="","",IF(I15&gt;0,"↑ Nachzahlung",IF(I15&lt;0,"↓ Guthaben","✓ Ausgeglichen")))</f>
        <v/>
      </c>
    </row>
    <row r="16" customFormat="false" ht="15" hidden="false" customHeight="false" outlineLevel="0" collapsed="false">
      <c r="A16" s="21" t="n">
        <v>12</v>
      </c>
      <c r="B16" s="32" t="str">
        <f aca="false">IF(Stammdaten!B24="","",Stammdaten!B24)</f>
        <v/>
      </c>
      <c r="C16" s="55" t="str">
        <f aca="false">IF(Stammdaten!B24="","",Stammdaten!D24)</f>
        <v/>
      </c>
      <c r="D16" s="23" t="str">
        <f aca="false">IF(Stammdaten!B24="","",Stammdaten!J24)</f>
        <v/>
      </c>
      <c r="E16" s="22" t="str">
        <f aca="false">IF(Stammdaten!B24="","",(IF(AND(Kostenerfassung!E5="Ja",Kostenerfassung!C5&lt;&gt;"",Kostenerfassung!C5&lt;&gt;0,Stammdaten!B24&lt;&gt;""),IF(Kostenerfassung!D5="Wohnfläche (m²)",Kostenerfassung!C5*Stammdaten!D24/Stammdaten!D$113,IF(Kostenerfassung!D5="Personenzahl",Kostenerfassung!C5*Stammdaten!E24/Stammdaten!E$113,IF(Kostenerfassung!D5="Einheiten (gleich)",Kostenerfassung!C5*1/COUNTA(Stammdaten!B$13:B$112),0))),0)+IF(AND(Kostenerfassung!E6="Ja",Kostenerfassung!C6&lt;&gt;"",Kostenerfassung!C6&lt;&gt;0,Stammdaten!B24&lt;&gt;""),IF(Kostenerfassung!D6="Wohnfläche (m²)",Kostenerfassung!C6*Stammdaten!D24/Stammdaten!D$113,IF(Kostenerfassung!D6="Personenzahl",Kostenerfassung!C6*Stammdaten!E24/Stammdaten!E$113,IF(Kostenerfassung!D6="Einheiten (gleich)",Kostenerfassung!C6*1/COUNTA(Stammdaten!B$13:B$112),0))),0)+IF(AND(Kostenerfassung!E7="Ja",Kostenerfassung!C7&lt;&gt;"",Kostenerfassung!C7&lt;&gt;0,Stammdaten!B24&lt;&gt;""),IF(Kostenerfassung!D7="Wohnfläche (m²)",Kostenerfassung!C7*Stammdaten!D24/Stammdaten!D$113,IF(Kostenerfassung!D7="Personenzahl",Kostenerfassung!C7*Stammdaten!E24/Stammdaten!E$113,IF(Kostenerfassung!D7="Einheiten (gleich)",Kostenerfassung!C7*1/COUNTA(Stammdaten!B$13:B$112),0))),0)+IF(AND(Kostenerfassung!E10="Ja",Kostenerfassung!C10&lt;&gt;"",Kostenerfassung!C10&lt;&gt;0,Stammdaten!B24&lt;&gt;""),IF(Kostenerfassung!D10="Wohnfläche (m²)",Kostenerfassung!C10*Stammdaten!D24/Stammdaten!D$113,IF(Kostenerfassung!D10="Personenzahl",Kostenerfassung!C10*Stammdaten!E24/Stammdaten!E$113,IF(Kostenerfassung!D10="Einheiten (gleich)",Kostenerfassung!C10*1/COUNTA(Stammdaten!B$13:B$112),0))),0)+IF(AND(Kostenerfassung!E11="Ja",Kostenerfassung!C11&lt;&gt;"",Kostenerfassung!C11&lt;&gt;0,Stammdaten!B24&lt;&gt;""),IF(Kostenerfassung!D11="Wohnfläche (m²)",Kostenerfassung!C11*Stammdaten!D24/Stammdaten!D$113,IF(Kostenerfassung!D11="Personenzahl",Kostenerfassung!C11*Stammdaten!E24/Stammdaten!E$113,IF(Kostenerfassung!D11="Einheiten (gleich)",Kostenerfassung!C11*1/COUNTA(Stammdaten!B$13:B$112),0))),0)+IF(AND(Kostenerfassung!E12="Ja",Kostenerfassung!C12&lt;&gt;"",Kostenerfassung!C12&lt;&gt;0,Stammdaten!B24&lt;&gt;""),IF(Kostenerfassung!D12="Wohnfläche (m²)",Kostenerfassung!C12*Stammdaten!D24/Stammdaten!D$113,IF(Kostenerfassung!D12="Personenzahl",Kostenerfassung!C12*Stammdaten!E24/Stammdaten!E$113,IF(Kostenerfassung!D12="Einheiten (gleich)",Kostenerfassung!C12*1/COUNTA(Stammdaten!B$13:B$112),0))),0)+IF(AND(Kostenerfassung!E13="Ja",Kostenerfassung!C13&lt;&gt;"",Kostenerfassung!C13&lt;&gt;0,Stammdaten!B24&lt;&gt;""),IF(Kostenerfassung!D13="Wohnfläche (m²)",Kostenerfassung!C13*Stammdaten!D24/Stammdaten!D$113,IF(Kostenerfassung!D13="Personenzahl",Kostenerfassung!C13*Stammdaten!E24/Stammdaten!E$113,IF(Kostenerfassung!D13="Einheiten (gleich)",Kostenerfassung!C13*1/COUNTA(Stammdaten!B$13:B$112),0))),0)+IF(AND(Kostenerfassung!E14="Ja",Kostenerfassung!C14&lt;&gt;"",Kostenerfassung!C14&lt;&gt;0,Stammdaten!B24&lt;&gt;""),IF(Kostenerfassung!D14="Wohnfläche (m²)",Kostenerfassung!C14*Stammdaten!D24/Stammdaten!D$113,IF(Kostenerfassung!D14="Personenzahl",Kostenerfassung!C14*Stammdaten!E24/Stammdaten!E$113,IF(Kostenerfassung!D14="Einheiten (gleich)",Kostenerfassung!C14*1/COUNTA(Stammdaten!B$13:B$112),0))),0)+IF(AND(Kostenerfassung!E15="Ja",Kostenerfassung!C15&lt;&gt;"",Kostenerfassung!C15&lt;&gt;0,Stammdaten!B24&lt;&gt;""),IF(Kostenerfassung!D15="Wohnfläche (m²)",Kostenerfassung!C15*Stammdaten!D24/Stammdaten!D$113,IF(Kostenerfassung!D15="Personenzahl",Kostenerfassung!C15*Stammdaten!E24/Stammdaten!E$113,IF(Kostenerfassung!D15="Einheiten (gleich)",Kostenerfassung!C15*1/COUNTA(Stammdaten!B$13:B$112),0))),0)+IF(AND(Kostenerfassung!E16="Ja",Kostenerfassung!C16&lt;&gt;"",Kostenerfassung!C16&lt;&gt;0,Stammdaten!B24&lt;&gt;""),IF(Kostenerfassung!D16="Wohnfläche (m²)",Kostenerfassung!C16*Stammdaten!D24/Stammdaten!D$113,IF(Kostenerfassung!D16="Personenzahl",Kostenerfassung!C16*Stammdaten!E24/Stammdaten!E$113,IF(Kostenerfassung!D16="Einheiten (gleich)",Kostenerfassung!C16*1/COUNTA(Stammdaten!B$13:B$112),0))),0)+IF(AND(Kostenerfassung!E17="Ja",Kostenerfassung!C17&lt;&gt;"",Kostenerfassung!C17&lt;&gt;0,Stammdaten!B24&lt;&gt;""),IF(Kostenerfassung!D17="Wohnfläche (m²)",Kostenerfassung!C17*Stammdaten!D24/Stammdaten!D$113,IF(Kostenerfassung!D17="Personenzahl",Kostenerfassung!C17*Stammdaten!E24/Stammdaten!E$113,IF(Kostenerfassung!D17="Einheiten (gleich)",Kostenerfassung!C17*1/COUNTA(Stammdaten!B$13:B$112),0))),0)+IF(AND(Kostenerfassung!E18="Ja",Kostenerfassung!C18&lt;&gt;"",Kostenerfassung!C18&lt;&gt;0,Stammdaten!B24&lt;&gt;""),IF(Kostenerfassung!D18="Wohnfläche (m²)",Kostenerfassung!C18*Stammdaten!D24/Stammdaten!D$113,IF(Kostenerfassung!D18="Personenzahl",Kostenerfassung!C18*Stammdaten!E24/Stammdaten!E$113,IF(Kostenerfassung!D18="Einheiten (gleich)",Kostenerfassung!C18*1/COUNTA(Stammdaten!B$13:B$112),0))),0)+IF(AND(Kostenerfassung!E19="Ja",Kostenerfassung!C19&lt;&gt;"",Kostenerfassung!C19&lt;&gt;0,Stammdaten!B24&lt;&gt;""),IF(Kostenerfassung!D19="Wohnfläche (m²)",Kostenerfassung!C19*Stammdaten!D24/Stammdaten!D$113,IF(Kostenerfassung!D19="Personenzahl",Kostenerfassung!C19*Stammdaten!E24/Stammdaten!E$113,IF(Kostenerfassung!D19="Einheiten (gleich)",Kostenerfassung!C19*1/COUNTA(Stammdaten!B$13:B$112),0))),0)+IF(AND(Kostenerfassung!E20="Ja",Kostenerfassung!C20&lt;&gt;"",Kostenerfassung!C20&lt;&gt;0,Stammdaten!B24&lt;&gt;""),IF(Kostenerfassung!D20="Wohnfläche (m²)",Kostenerfassung!C20*Stammdaten!D24/Stammdaten!D$113,IF(Kostenerfassung!D20="Personenzahl",Kostenerfassung!C20*Stammdaten!E24/Stammdaten!E$113,IF(Kostenerfassung!D20="Einheiten (gleich)",Kostenerfassung!C20*1/COUNTA(Stammdaten!B$13:B$112),0))),0)+IF(AND(Kostenerfassung!E21="Ja",Kostenerfassung!C21&lt;&gt;"",Kostenerfassung!C21&lt;&gt;0,Stammdaten!B24&lt;&gt;""),IF(Kostenerfassung!D21="Wohnfläche (m²)",Kostenerfassung!C21*Stammdaten!D24/Stammdaten!D$113,IF(Kostenerfassung!D21="Personenzahl",Kostenerfassung!C21*Stammdaten!E24/Stammdaten!E$113,IF(Kostenerfassung!D21="Einheiten (gleich)",Kostenerfassung!C21*1/COUNTA(Stammdaten!B$13:B$112),0))),0)+IF(AND(Kostenerfassung!E22="Ja",Kostenerfassung!C22&lt;&gt;"",Kostenerfassung!C22&lt;&gt;0,Stammdaten!B24&lt;&gt;""),IF(Kostenerfassung!D22="Wohnfläche (m²)",Kostenerfassung!C22*Stammdaten!D24/Stammdaten!D$113,IF(Kostenerfassung!D22="Personenzahl",Kostenerfassung!C22*Stammdaten!E24/Stammdaten!E$113,IF(Kostenerfassung!D22="Einheiten (gleich)",Kostenerfassung!C22*1/COUNTA(Stammdaten!B$13:B$112),0))),0)))</f>
        <v/>
      </c>
      <c r="F16" s="22" t="str">
        <f aca="false">IF(Stammdaten!B24=""," ",IF(Stammdaten!D24="",0,Heizkosten!C$11*Stammdaten!D24/Stammdaten!D$113+IF(Stammdaten!F$113=0,0,Heizkosten!C$12*Stammdaten!F24/Stammdaten!F$113)+Heizkosten!C$13*Stammdaten!D24/Stammdaten!D$113+IF(Stammdaten!G$113=0,0,Heizkosten!C$14*Stammdaten!G24/Stammdaten!G$113)))</f>
        <v> </v>
      </c>
      <c r="G16" s="46" t="str">
        <f aca="false">IF(Stammdaten!B24="","",E16+IF(F16=" ",0,F16))</f>
        <v/>
      </c>
      <c r="H16" s="22" t="str">
        <f aca="false">IF(Stammdaten!B24="","",Stammdaten!I24)</f>
        <v/>
      </c>
      <c r="I16" s="53" t="str">
        <f aca="false">IF(Stammdaten!B24="","",G16-H16)</f>
        <v/>
      </c>
      <c r="J16" s="54" t="str">
        <f aca="false">IF(Stammdaten!B24="","",IF(I16&gt;0,"↑ Nachzahlung",IF(I16&lt;0,"↓ Guthaben","✓ Ausgeglichen")))</f>
        <v/>
      </c>
    </row>
    <row r="17" customFormat="false" ht="15" hidden="false" customHeight="false" outlineLevel="0" collapsed="false">
      <c r="A17" s="14" t="n">
        <v>13</v>
      </c>
      <c r="B17" s="36" t="str">
        <f aca="false">IF(Stammdaten!B25="","",Stammdaten!B25)</f>
        <v/>
      </c>
      <c r="C17" s="52" t="str">
        <f aca="false">IF(Stammdaten!B25="","",Stammdaten!D25)</f>
        <v/>
      </c>
      <c r="D17" s="20" t="str">
        <f aca="false">IF(Stammdaten!B25="","",Stammdaten!J25)</f>
        <v/>
      </c>
      <c r="E17" s="19" t="str">
        <f aca="false">IF(Stammdaten!B25="","",(IF(AND(Kostenerfassung!E5="Ja",Kostenerfassung!C5&lt;&gt;"",Kostenerfassung!C5&lt;&gt;0,Stammdaten!B25&lt;&gt;""),IF(Kostenerfassung!D5="Wohnfläche (m²)",Kostenerfassung!C5*Stammdaten!D25/Stammdaten!D$113,IF(Kostenerfassung!D5="Personenzahl",Kostenerfassung!C5*Stammdaten!E25/Stammdaten!E$113,IF(Kostenerfassung!D5="Einheiten (gleich)",Kostenerfassung!C5*1/COUNTA(Stammdaten!B$13:B$112),0))),0)+IF(AND(Kostenerfassung!E6="Ja",Kostenerfassung!C6&lt;&gt;"",Kostenerfassung!C6&lt;&gt;0,Stammdaten!B25&lt;&gt;""),IF(Kostenerfassung!D6="Wohnfläche (m²)",Kostenerfassung!C6*Stammdaten!D25/Stammdaten!D$113,IF(Kostenerfassung!D6="Personenzahl",Kostenerfassung!C6*Stammdaten!E25/Stammdaten!E$113,IF(Kostenerfassung!D6="Einheiten (gleich)",Kostenerfassung!C6*1/COUNTA(Stammdaten!B$13:B$112),0))),0)+IF(AND(Kostenerfassung!E7="Ja",Kostenerfassung!C7&lt;&gt;"",Kostenerfassung!C7&lt;&gt;0,Stammdaten!B25&lt;&gt;""),IF(Kostenerfassung!D7="Wohnfläche (m²)",Kostenerfassung!C7*Stammdaten!D25/Stammdaten!D$113,IF(Kostenerfassung!D7="Personenzahl",Kostenerfassung!C7*Stammdaten!E25/Stammdaten!E$113,IF(Kostenerfassung!D7="Einheiten (gleich)",Kostenerfassung!C7*1/COUNTA(Stammdaten!B$13:B$112),0))),0)+IF(AND(Kostenerfassung!E10="Ja",Kostenerfassung!C10&lt;&gt;"",Kostenerfassung!C10&lt;&gt;0,Stammdaten!B25&lt;&gt;""),IF(Kostenerfassung!D10="Wohnfläche (m²)",Kostenerfassung!C10*Stammdaten!D25/Stammdaten!D$113,IF(Kostenerfassung!D10="Personenzahl",Kostenerfassung!C10*Stammdaten!E25/Stammdaten!E$113,IF(Kostenerfassung!D10="Einheiten (gleich)",Kostenerfassung!C10*1/COUNTA(Stammdaten!B$13:B$112),0))),0)+IF(AND(Kostenerfassung!E11="Ja",Kostenerfassung!C11&lt;&gt;"",Kostenerfassung!C11&lt;&gt;0,Stammdaten!B25&lt;&gt;""),IF(Kostenerfassung!D11="Wohnfläche (m²)",Kostenerfassung!C11*Stammdaten!D25/Stammdaten!D$113,IF(Kostenerfassung!D11="Personenzahl",Kostenerfassung!C11*Stammdaten!E25/Stammdaten!E$113,IF(Kostenerfassung!D11="Einheiten (gleich)",Kostenerfassung!C11*1/COUNTA(Stammdaten!B$13:B$112),0))),0)+IF(AND(Kostenerfassung!E12="Ja",Kostenerfassung!C12&lt;&gt;"",Kostenerfassung!C12&lt;&gt;0,Stammdaten!B25&lt;&gt;""),IF(Kostenerfassung!D12="Wohnfläche (m²)",Kostenerfassung!C12*Stammdaten!D25/Stammdaten!D$113,IF(Kostenerfassung!D12="Personenzahl",Kostenerfassung!C12*Stammdaten!E25/Stammdaten!E$113,IF(Kostenerfassung!D12="Einheiten (gleich)",Kostenerfassung!C12*1/COUNTA(Stammdaten!B$13:B$112),0))),0)+IF(AND(Kostenerfassung!E13="Ja",Kostenerfassung!C13&lt;&gt;"",Kostenerfassung!C13&lt;&gt;0,Stammdaten!B25&lt;&gt;""),IF(Kostenerfassung!D13="Wohnfläche (m²)",Kostenerfassung!C13*Stammdaten!D25/Stammdaten!D$113,IF(Kostenerfassung!D13="Personenzahl",Kostenerfassung!C13*Stammdaten!E25/Stammdaten!E$113,IF(Kostenerfassung!D13="Einheiten (gleich)",Kostenerfassung!C13*1/COUNTA(Stammdaten!B$13:B$112),0))),0)+IF(AND(Kostenerfassung!E14="Ja",Kostenerfassung!C14&lt;&gt;"",Kostenerfassung!C14&lt;&gt;0,Stammdaten!B25&lt;&gt;""),IF(Kostenerfassung!D14="Wohnfläche (m²)",Kostenerfassung!C14*Stammdaten!D25/Stammdaten!D$113,IF(Kostenerfassung!D14="Personenzahl",Kostenerfassung!C14*Stammdaten!E25/Stammdaten!E$113,IF(Kostenerfassung!D14="Einheiten (gleich)",Kostenerfassung!C14*1/COUNTA(Stammdaten!B$13:B$112),0))),0)+IF(AND(Kostenerfassung!E15="Ja",Kostenerfassung!C15&lt;&gt;"",Kostenerfassung!C15&lt;&gt;0,Stammdaten!B25&lt;&gt;""),IF(Kostenerfassung!D15="Wohnfläche (m²)",Kostenerfassung!C15*Stammdaten!D25/Stammdaten!D$113,IF(Kostenerfassung!D15="Personenzahl",Kostenerfassung!C15*Stammdaten!E25/Stammdaten!E$113,IF(Kostenerfassung!D15="Einheiten (gleich)",Kostenerfassung!C15*1/COUNTA(Stammdaten!B$13:B$112),0))),0)+IF(AND(Kostenerfassung!E16="Ja",Kostenerfassung!C16&lt;&gt;"",Kostenerfassung!C16&lt;&gt;0,Stammdaten!B25&lt;&gt;""),IF(Kostenerfassung!D16="Wohnfläche (m²)",Kostenerfassung!C16*Stammdaten!D25/Stammdaten!D$113,IF(Kostenerfassung!D16="Personenzahl",Kostenerfassung!C16*Stammdaten!E25/Stammdaten!E$113,IF(Kostenerfassung!D16="Einheiten (gleich)",Kostenerfassung!C16*1/COUNTA(Stammdaten!B$13:B$112),0))),0)+IF(AND(Kostenerfassung!E17="Ja",Kostenerfassung!C17&lt;&gt;"",Kostenerfassung!C17&lt;&gt;0,Stammdaten!B25&lt;&gt;""),IF(Kostenerfassung!D17="Wohnfläche (m²)",Kostenerfassung!C17*Stammdaten!D25/Stammdaten!D$113,IF(Kostenerfassung!D17="Personenzahl",Kostenerfassung!C17*Stammdaten!E25/Stammdaten!E$113,IF(Kostenerfassung!D17="Einheiten (gleich)",Kostenerfassung!C17*1/COUNTA(Stammdaten!B$13:B$112),0))),0)+IF(AND(Kostenerfassung!E18="Ja",Kostenerfassung!C18&lt;&gt;"",Kostenerfassung!C18&lt;&gt;0,Stammdaten!B25&lt;&gt;""),IF(Kostenerfassung!D18="Wohnfläche (m²)",Kostenerfassung!C18*Stammdaten!D25/Stammdaten!D$113,IF(Kostenerfassung!D18="Personenzahl",Kostenerfassung!C18*Stammdaten!E25/Stammdaten!E$113,IF(Kostenerfassung!D18="Einheiten (gleich)",Kostenerfassung!C18*1/COUNTA(Stammdaten!B$13:B$112),0))),0)+IF(AND(Kostenerfassung!E19="Ja",Kostenerfassung!C19&lt;&gt;"",Kostenerfassung!C19&lt;&gt;0,Stammdaten!B25&lt;&gt;""),IF(Kostenerfassung!D19="Wohnfläche (m²)",Kostenerfassung!C19*Stammdaten!D25/Stammdaten!D$113,IF(Kostenerfassung!D19="Personenzahl",Kostenerfassung!C19*Stammdaten!E25/Stammdaten!E$113,IF(Kostenerfassung!D19="Einheiten (gleich)",Kostenerfassung!C19*1/COUNTA(Stammdaten!B$13:B$112),0))),0)+IF(AND(Kostenerfassung!E20="Ja",Kostenerfassung!C20&lt;&gt;"",Kostenerfassung!C20&lt;&gt;0,Stammdaten!B25&lt;&gt;""),IF(Kostenerfassung!D20="Wohnfläche (m²)",Kostenerfassung!C20*Stammdaten!D25/Stammdaten!D$113,IF(Kostenerfassung!D20="Personenzahl",Kostenerfassung!C20*Stammdaten!E25/Stammdaten!E$113,IF(Kostenerfassung!D20="Einheiten (gleich)",Kostenerfassung!C20*1/COUNTA(Stammdaten!B$13:B$112),0))),0)+IF(AND(Kostenerfassung!E21="Ja",Kostenerfassung!C21&lt;&gt;"",Kostenerfassung!C21&lt;&gt;0,Stammdaten!B25&lt;&gt;""),IF(Kostenerfassung!D21="Wohnfläche (m²)",Kostenerfassung!C21*Stammdaten!D25/Stammdaten!D$113,IF(Kostenerfassung!D21="Personenzahl",Kostenerfassung!C21*Stammdaten!E25/Stammdaten!E$113,IF(Kostenerfassung!D21="Einheiten (gleich)",Kostenerfassung!C21*1/COUNTA(Stammdaten!B$13:B$112),0))),0)+IF(AND(Kostenerfassung!E22="Ja",Kostenerfassung!C22&lt;&gt;"",Kostenerfassung!C22&lt;&gt;0,Stammdaten!B25&lt;&gt;""),IF(Kostenerfassung!D22="Wohnfläche (m²)",Kostenerfassung!C22*Stammdaten!D25/Stammdaten!D$113,IF(Kostenerfassung!D22="Personenzahl",Kostenerfassung!C22*Stammdaten!E25/Stammdaten!E$113,IF(Kostenerfassung!D22="Einheiten (gleich)",Kostenerfassung!C22*1/COUNTA(Stammdaten!B$13:B$112),0))),0)))</f>
        <v/>
      </c>
      <c r="F17" s="19" t="str">
        <f aca="false">IF(Stammdaten!B25=""," ",IF(Stammdaten!D25="",0,Heizkosten!C$11*Stammdaten!D25/Stammdaten!D$113+IF(Stammdaten!F$113=0,0,Heizkosten!C$12*Stammdaten!F25/Stammdaten!F$113)+Heizkosten!C$13*Stammdaten!D25/Stammdaten!D$113+IF(Stammdaten!G$113=0,0,Heizkosten!C$14*Stammdaten!G25/Stammdaten!G$113)))</f>
        <v> </v>
      </c>
      <c r="G17" s="47" t="str">
        <f aca="false">IF(Stammdaten!B25="","",E17+IF(F17=" ",0,F17))</f>
        <v/>
      </c>
      <c r="H17" s="19" t="str">
        <f aca="false">IF(Stammdaten!B25="","",Stammdaten!I25)</f>
        <v/>
      </c>
      <c r="I17" s="53" t="str">
        <f aca="false">IF(Stammdaten!B25="","",G17-H17)</f>
        <v/>
      </c>
      <c r="J17" s="54" t="str">
        <f aca="false">IF(Stammdaten!B25="","",IF(I17&gt;0,"↑ Nachzahlung",IF(I17&lt;0,"↓ Guthaben","✓ Ausgeglichen")))</f>
        <v/>
      </c>
    </row>
    <row r="18" customFormat="false" ht="15" hidden="false" customHeight="false" outlineLevel="0" collapsed="false">
      <c r="A18" s="21" t="n">
        <v>14</v>
      </c>
      <c r="B18" s="32" t="str">
        <f aca="false">IF(Stammdaten!B26="","",Stammdaten!B26)</f>
        <v/>
      </c>
      <c r="C18" s="55" t="str">
        <f aca="false">IF(Stammdaten!B26="","",Stammdaten!D26)</f>
        <v/>
      </c>
      <c r="D18" s="23" t="str">
        <f aca="false">IF(Stammdaten!B26="","",Stammdaten!J26)</f>
        <v/>
      </c>
      <c r="E18" s="22" t="str">
        <f aca="false">IF(Stammdaten!B26="","",(IF(AND(Kostenerfassung!E5="Ja",Kostenerfassung!C5&lt;&gt;"",Kostenerfassung!C5&lt;&gt;0,Stammdaten!B26&lt;&gt;""),IF(Kostenerfassung!D5="Wohnfläche (m²)",Kostenerfassung!C5*Stammdaten!D26/Stammdaten!D$113,IF(Kostenerfassung!D5="Personenzahl",Kostenerfassung!C5*Stammdaten!E26/Stammdaten!E$113,IF(Kostenerfassung!D5="Einheiten (gleich)",Kostenerfassung!C5*1/COUNTA(Stammdaten!B$13:B$112),0))),0)+IF(AND(Kostenerfassung!E6="Ja",Kostenerfassung!C6&lt;&gt;"",Kostenerfassung!C6&lt;&gt;0,Stammdaten!B26&lt;&gt;""),IF(Kostenerfassung!D6="Wohnfläche (m²)",Kostenerfassung!C6*Stammdaten!D26/Stammdaten!D$113,IF(Kostenerfassung!D6="Personenzahl",Kostenerfassung!C6*Stammdaten!E26/Stammdaten!E$113,IF(Kostenerfassung!D6="Einheiten (gleich)",Kostenerfassung!C6*1/COUNTA(Stammdaten!B$13:B$112),0))),0)+IF(AND(Kostenerfassung!E7="Ja",Kostenerfassung!C7&lt;&gt;"",Kostenerfassung!C7&lt;&gt;0,Stammdaten!B26&lt;&gt;""),IF(Kostenerfassung!D7="Wohnfläche (m²)",Kostenerfassung!C7*Stammdaten!D26/Stammdaten!D$113,IF(Kostenerfassung!D7="Personenzahl",Kostenerfassung!C7*Stammdaten!E26/Stammdaten!E$113,IF(Kostenerfassung!D7="Einheiten (gleich)",Kostenerfassung!C7*1/COUNTA(Stammdaten!B$13:B$112),0))),0)+IF(AND(Kostenerfassung!E10="Ja",Kostenerfassung!C10&lt;&gt;"",Kostenerfassung!C10&lt;&gt;0,Stammdaten!B26&lt;&gt;""),IF(Kostenerfassung!D10="Wohnfläche (m²)",Kostenerfassung!C10*Stammdaten!D26/Stammdaten!D$113,IF(Kostenerfassung!D10="Personenzahl",Kostenerfassung!C10*Stammdaten!E26/Stammdaten!E$113,IF(Kostenerfassung!D10="Einheiten (gleich)",Kostenerfassung!C10*1/COUNTA(Stammdaten!B$13:B$112),0))),0)+IF(AND(Kostenerfassung!E11="Ja",Kostenerfassung!C11&lt;&gt;"",Kostenerfassung!C11&lt;&gt;0,Stammdaten!B26&lt;&gt;""),IF(Kostenerfassung!D11="Wohnfläche (m²)",Kostenerfassung!C11*Stammdaten!D26/Stammdaten!D$113,IF(Kostenerfassung!D11="Personenzahl",Kostenerfassung!C11*Stammdaten!E26/Stammdaten!E$113,IF(Kostenerfassung!D11="Einheiten (gleich)",Kostenerfassung!C11*1/COUNTA(Stammdaten!B$13:B$112),0))),0)+IF(AND(Kostenerfassung!E12="Ja",Kostenerfassung!C12&lt;&gt;"",Kostenerfassung!C12&lt;&gt;0,Stammdaten!B26&lt;&gt;""),IF(Kostenerfassung!D12="Wohnfläche (m²)",Kostenerfassung!C12*Stammdaten!D26/Stammdaten!D$113,IF(Kostenerfassung!D12="Personenzahl",Kostenerfassung!C12*Stammdaten!E26/Stammdaten!E$113,IF(Kostenerfassung!D12="Einheiten (gleich)",Kostenerfassung!C12*1/COUNTA(Stammdaten!B$13:B$112),0))),0)+IF(AND(Kostenerfassung!E13="Ja",Kostenerfassung!C13&lt;&gt;"",Kostenerfassung!C13&lt;&gt;0,Stammdaten!B26&lt;&gt;""),IF(Kostenerfassung!D13="Wohnfläche (m²)",Kostenerfassung!C13*Stammdaten!D26/Stammdaten!D$113,IF(Kostenerfassung!D13="Personenzahl",Kostenerfassung!C13*Stammdaten!E26/Stammdaten!E$113,IF(Kostenerfassung!D13="Einheiten (gleich)",Kostenerfassung!C13*1/COUNTA(Stammdaten!B$13:B$112),0))),0)+IF(AND(Kostenerfassung!E14="Ja",Kostenerfassung!C14&lt;&gt;"",Kostenerfassung!C14&lt;&gt;0,Stammdaten!B26&lt;&gt;""),IF(Kostenerfassung!D14="Wohnfläche (m²)",Kostenerfassung!C14*Stammdaten!D26/Stammdaten!D$113,IF(Kostenerfassung!D14="Personenzahl",Kostenerfassung!C14*Stammdaten!E26/Stammdaten!E$113,IF(Kostenerfassung!D14="Einheiten (gleich)",Kostenerfassung!C14*1/COUNTA(Stammdaten!B$13:B$112),0))),0)+IF(AND(Kostenerfassung!E15="Ja",Kostenerfassung!C15&lt;&gt;"",Kostenerfassung!C15&lt;&gt;0,Stammdaten!B26&lt;&gt;""),IF(Kostenerfassung!D15="Wohnfläche (m²)",Kostenerfassung!C15*Stammdaten!D26/Stammdaten!D$113,IF(Kostenerfassung!D15="Personenzahl",Kostenerfassung!C15*Stammdaten!E26/Stammdaten!E$113,IF(Kostenerfassung!D15="Einheiten (gleich)",Kostenerfassung!C15*1/COUNTA(Stammdaten!B$13:B$112),0))),0)+IF(AND(Kostenerfassung!E16="Ja",Kostenerfassung!C16&lt;&gt;"",Kostenerfassung!C16&lt;&gt;0,Stammdaten!B26&lt;&gt;""),IF(Kostenerfassung!D16="Wohnfläche (m²)",Kostenerfassung!C16*Stammdaten!D26/Stammdaten!D$113,IF(Kostenerfassung!D16="Personenzahl",Kostenerfassung!C16*Stammdaten!E26/Stammdaten!E$113,IF(Kostenerfassung!D16="Einheiten (gleich)",Kostenerfassung!C16*1/COUNTA(Stammdaten!B$13:B$112),0))),0)+IF(AND(Kostenerfassung!E17="Ja",Kostenerfassung!C17&lt;&gt;"",Kostenerfassung!C17&lt;&gt;0,Stammdaten!B26&lt;&gt;""),IF(Kostenerfassung!D17="Wohnfläche (m²)",Kostenerfassung!C17*Stammdaten!D26/Stammdaten!D$113,IF(Kostenerfassung!D17="Personenzahl",Kostenerfassung!C17*Stammdaten!E26/Stammdaten!E$113,IF(Kostenerfassung!D17="Einheiten (gleich)",Kostenerfassung!C17*1/COUNTA(Stammdaten!B$13:B$112),0))),0)+IF(AND(Kostenerfassung!E18="Ja",Kostenerfassung!C18&lt;&gt;"",Kostenerfassung!C18&lt;&gt;0,Stammdaten!B26&lt;&gt;""),IF(Kostenerfassung!D18="Wohnfläche (m²)",Kostenerfassung!C18*Stammdaten!D26/Stammdaten!D$113,IF(Kostenerfassung!D18="Personenzahl",Kostenerfassung!C18*Stammdaten!E26/Stammdaten!E$113,IF(Kostenerfassung!D18="Einheiten (gleich)",Kostenerfassung!C18*1/COUNTA(Stammdaten!B$13:B$112),0))),0)+IF(AND(Kostenerfassung!E19="Ja",Kostenerfassung!C19&lt;&gt;"",Kostenerfassung!C19&lt;&gt;0,Stammdaten!B26&lt;&gt;""),IF(Kostenerfassung!D19="Wohnfläche (m²)",Kostenerfassung!C19*Stammdaten!D26/Stammdaten!D$113,IF(Kostenerfassung!D19="Personenzahl",Kostenerfassung!C19*Stammdaten!E26/Stammdaten!E$113,IF(Kostenerfassung!D19="Einheiten (gleich)",Kostenerfassung!C19*1/COUNTA(Stammdaten!B$13:B$112),0))),0)+IF(AND(Kostenerfassung!E20="Ja",Kostenerfassung!C20&lt;&gt;"",Kostenerfassung!C20&lt;&gt;0,Stammdaten!B26&lt;&gt;""),IF(Kostenerfassung!D20="Wohnfläche (m²)",Kostenerfassung!C20*Stammdaten!D26/Stammdaten!D$113,IF(Kostenerfassung!D20="Personenzahl",Kostenerfassung!C20*Stammdaten!E26/Stammdaten!E$113,IF(Kostenerfassung!D20="Einheiten (gleich)",Kostenerfassung!C20*1/COUNTA(Stammdaten!B$13:B$112),0))),0)+IF(AND(Kostenerfassung!E21="Ja",Kostenerfassung!C21&lt;&gt;"",Kostenerfassung!C21&lt;&gt;0,Stammdaten!B26&lt;&gt;""),IF(Kostenerfassung!D21="Wohnfläche (m²)",Kostenerfassung!C21*Stammdaten!D26/Stammdaten!D$113,IF(Kostenerfassung!D21="Personenzahl",Kostenerfassung!C21*Stammdaten!E26/Stammdaten!E$113,IF(Kostenerfassung!D21="Einheiten (gleich)",Kostenerfassung!C21*1/COUNTA(Stammdaten!B$13:B$112),0))),0)+IF(AND(Kostenerfassung!E22="Ja",Kostenerfassung!C22&lt;&gt;"",Kostenerfassung!C22&lt;&gt;0,Stammdaten!B26&lt;&gt;""),IF(Kostenerfassung!D22="Wohnfläche (m²)",Kostenerfassung!C22*Stammdaten!D26/Stammdaten!D$113,IF(Kostenerfassung!D22="Personenzahl",Kostenerfassung!C22*Stammdaten!E26/Stammdaten!E$113,IF(Kostenerfassung!D22="Einheiten (gleich)",Kostenerfassung!C22*1/COUNTA(Stammdaten!B$13:B$112),0))),0)))</f>
        <v/>
      </c>
      <c r="F18" s="22" t="str">
        <f aca="false">IF(Stammdaten!B26=""," ",IF(Stammdaten!D26="",0,Heizkosten!C$11*Stammdaten!D26/Stammdaten!D$113+IF(Stammdaten!F$113=0,0,Heizkosten!C$12*Stammdaten!F26/Stammdaten!F$113)+Heizkosten!C$13*Stammdaten!D26/Stammdaten!D$113+IF(Stammdaten!G$113=0,0,Heizkosten!C$14*Stammdaten!G26/Stammdaten!G$113)))</f>
        <v> </v>
      </c>
      <c r="G18" s="46" t="str">
        <f aca="false">IF(Stammdaten!B26="","",E18+IF(F18=" ",0,F18))</f>
        <v/>
      </c>
      <c r="H18" s="22" t="str">
        <f aca="false">IF(Stammdaten!B26="","",Stammdaten!I26)</f>
        <v/>
      </c>
      <c r="I18" s="53" t="str">
        <f aca="false">IF(Stammdaten!B26="","",G18-H18)</f>
        <v/>
      </c>
      <c r="J18" s="54" t="str">
        <f aca="false">IF(Stammdaten!B26="","",IF(I18&gt;0,"↑ Nachzahlung",IF(I18&lt;0,"↓ Guthaben","✓ Ausgeglichen")))</f>
        <v/>
      </c>
    </row>
    <row r="19" customFormat="false" ht="15" hidden="false" customHeight="false" outlineLevel="0" collapsed="false">
      <c r="A19" s="14" t="n">
        <v>15</v>
      </c>
      <c r="B19" s="36" t="str">
        <f aca="false">IF(Stammdaten!B27="","",Stammdaten!B27)</f>
        <v/>
      </c>
      <c r="C19" s="52" t="str">
        <f aca="false">IF(Stammdaten!B27="","",Stammdaten!D27)</f>
        <v/>
      </c>
      <c r="D19" s="20" t="str">
        <f aca="false">IF(Stammdaten!B27="","",Stammdaten!J27)</f>
        <v/>
      </c>
      <c r="E19" s="19" t="str">
        <f aca="false">IF(Stammdaten!B27="","",(IF(AND(Kostenerfassung!E5="Ja",Kostenerfassung!C5&lt;&gt;"",Kostenerfassung!C5&lt;&gt;0,Stammdaten!B27&lt;&gt;""),IF(Kostenerfassung!D5="Wohnfläche (m²)",Kostenerfassung!C5*Stammdaten!D27/Stammdaten!D$113,IF(Kostenerfassung!D5="Personenzahl",Kostenerfassung!C5*Stammdaten!E27/Stammdaten!E$113,IF(Kostenerfassung!D5="Einheiten (gleich)",Kostenerfassung!C5*1/COUNTA(Stammdaten!B$13:B$112),0))),0)+IF(AND(Kostenerfassung!E6="Ja",Kostenerfassung!C6&lt;&gt;"",Kostenerfassung!C6&lt;&gt;0,Stammdaten!B27&lt;&gt;""),IF(Kostenerfassung!D6="Wohnfläche (m²)",Kostenerfassung!C6*Stammdaten!D27/Stammdaten!D$113,IF(Kostenerfassung!D6="Personenzahl",Kostenerfassung!C6*Stammdaten!E27/Stammdaten!E$113,IF(Kostenerfassung!D6="Einheiten (gleich)",Kostenerfassung!C6*1/COUNTA(Stammdaten!B$13:B$112),0))),0)+IF(AND(Kostenerfassung!E7="Ja",Kostenerfassung!C7&lt;&gt;"",Kostenerfassung!C7&lt;&gt;0,Stammdaten!B27&lt;&gt;""),IF(Kostenerfassung!D7="Wohnfläche (m²)",Kostenerfassung!C7*Stammdaten!D27/Stammdaten!D$113,IF(Kostenerfassung!D7="Personenzahl",Kostenerfassung!C7*Stammdaten!E27/Stammdaten!E$113,IF(Kostenerfassung!D7="Einheiten (gleich)",Kostenerfassung!C7*1/COUNTA(Stammdaten!B$13:B$112),0))),0)+IF(AND(Kostenerfassung!E10="Ja",Kostenerfassung!C10&lt;&gt;"",Kostenerfassung!C10&lt;&gt;0,Stammdaten!B27&lt;&gt;""),IF(Kostenerfassung!D10="Wohnfläche (m²)",Kostenerfassung!C10*Stammdaten!D27/Stammdaten!D$113,IF(Kostenerfassung!D10="Personenzahl",Kostenerfassung!C10*Stammdaten!E27/Stammdaten!E$113,IF(Kostenerfassung!D10="Einheiten (gleich)",Kostenerfassung!C10*1/COUNTA(Stammdaten!B$13:B$112),0))),0)+IF(AND(Kostenerfassung!E11="Ja",Kostenerfassung!C11&lt;&gt;"",Kostenerfassung!C11&lt;&gt;0,Stammdaten!B27&lt;&gt;""),IF(Kostenerfassung!D11="Wohnfläche (m²)",Kostenerfassung!C11*Stammdaten!D27/Stammdaten!D$113,IF(Kostenerfassung!D11="Personenzahl",Kostenerfassung!C11*Stammdaten!E27/Stammdaten!E$113,IF(Kostenerfassung!D11="Einheiten (gleich)",Kostenerfassung!C11*1/COUNTA(Stammdaten!B$13:B$112),0))),0)+IF(AND(Kostenerfassung!E12="Ja",Kostenerfassung!C12&lt;&gt;"",Kostenerfassung!C12&lt;&gt;0,Stammdaten!B27&lt;&gt;""),IF(Kostenerfassung!D12="Wohnfläche (m²)",Kostenerfassung!C12*Stammdaten!D27/Stammdaten!D$113,IF(Kostenerfassung!D12="Personenzahl",Kostenerfassung!C12*Stammdaten!E27/Stammdaten!E$113,IF(Kostenerfassung!D12="Einheiten (gleich)",Kostenerfassung!C12*1/COUNTA(Stammdaten!B$13:B$112),0))),0)+IF(AND(Kostenerfassung!E13="Ja",Kostenerfassung!C13&lt;&gt;"",Kostenerfassung!C13&lt;&gt;0,Stammdaten!B27&lt;&gt;""),IF(Kostenerfassung!D13="Wohnfläche (m²)",Kostenerfassung!C13*Stammdaten!D27/Stammdaten!D$113,IF(Kostenerfassung!D13="Personenzahl",Kostenerfassung!C13*Stammdaten!E27/Stammdaten!E$113,IF(Kostenerfassung!D13="Einheiten (gleich)",Kostenerfassung!C13*1/COUNTA(Stammdaten!B$13:B$112),0))),0)+IF(AND(Kostenerfassung!E14="Ja",Kostenerfassung!C14&lt;&gt;"",Kostenerfassung!C14&lt;&gt;0,Stammdaten!B27&lt;&gt;""),IF(Kostenerfassung!D14="Wohnfläche (m²)",Kostenerfassung!C14*Stammdaten!D27/Stammdaten!D$113,IF(Kostenerfassung!D14="Personenzahl",Kostenerfassung!C14*Stammdaten!E27/Stammdaten!E$113,IF(Kostenerfassung!D14="Einheiten (gleich)",Kostenerfassung!C14*1/COUNTA(Stammdaten!B$13:B$112),0))),0)+IF(AND(Kostenerfassung!E15="Ja",Kostenerfassung!C15&lt;&gt;"",Kostenerfassung!C15&lt;&gt;0,Stammdaten!B27&lt;&gt;""),IF(Kostenerfassung!D15="Wohnfläche (m²)",Kostenerfassung!C15*Stammdaten!D27/Stammdaten!D$113,IF(Kostenerfassung!D15="Personenzahl",Kostenerfassung!C15*Stammdaten!E27/Stammdaten!E$113,IF(Kostenerfassung!D15="Einheiten (gleich)",Kostenerfassung!C15*1/COUNTA(Stammdaten!B$13:B$112),0))),0)+IF(AND(Kostenerfassung!E16="Ja",Kostenerfassung!C16&lt;&gt;"",Kostenerfassung!C16&lt;&gt;0,Stammdaten!B27&lt;&gt;""),IF(Kostenerfassung!D16="Wohnfläche (m²)",Kostenerfassung!C16*Stammdaten!D27/Stammdaten!D$113,IF(Kostenerfassung!D16="Personenzahl",Kostenerfassung!C16*Stammdaten!E27/Stammdaten!E$113,IF(Kostenerfassung!D16="Einheiten (gleich)",Kostenerfassung!C16*1/COUNTA(Stammdaten!B$13:B$112),0))),0)+IF(AND(Kostenerfassung!E17="Ja",Kostenerfassung!C17&lt;&gt;"",Kostenerfassung!C17&lt;&gt;0,Stammdaten!B27&lt;&gt;""),IF(Kostenerfassung!D17="Wohnfläche (m²)",Kostenerfassung!C17*Stammdaten!D27/Stammdaten!D$113,IF(Kostenerfassung!D17="Personenzahl",Kostenerfassung!C17*Stammdaten!E27/Stammdaten!E$113,IF(Kostenerfassung!D17="Einheiten (gleich)",Kostenerfassung!C17*1/COUNTA(Stammdaten!B$13:B$112),0))),0)+IF(AND(Kostenerfassung!E18="Ja",Kostenerfassung!C18&lt;&gt;"",Kostenerfassung!C18&lt;&gt;0,Stammdaten!B27&lt;&gt;""),IF(Kostenerfassung!D18="Wohnfläche (m²)",Kostenerfassung!C18*Stammdaten!D27/Stammdaten!D$113,IF(Kostenerfassung!D18="Personenzahl",Kostenerfassung!C18*Stammdaten!E27/Stammdaten!E$113,IF(Kostenerfassung!D18="Einheiten (gleich)",Kostenerfassung!C18*1/COUNTA(Stammdaten!B$13:B$112),0))),0)+IF(AND(Kostenerfassung!E19="Ja",Kostenerfassung!C19&lt;&gt;"",Kostenerfassung!C19&lt;&gt;0,Stammdaten!B27&lt;&gt;""),IF(Kostenerfassung!D19="Wohnfläche (m²)",Kostenerfassung!C19*Stammdaten!D27/Stammdaten!D$113,IF(Kostenerfassung!D19="Personenzahl",Kostenerfassung!C19*Stammdaten!E27/Stammdaten!E$113,IF(Kostenerfassung!D19="Einheiten (gleich)",Kostenerfassung!C19*1/COUNTA(Stammdaten!B$13:B$112),0))),0)+IF(AND(Kostenerfassung!E20="Ja",Kostenerfassung!C20&lt;&gt;"",Kostenerfassung!C20&lt;&gt;0,Stammdaten!B27&lt;&gt;""),IF(Kostenerfassung!D20="Wohnfläche (m²)",Kostenerfassung!C20*Stammdaten!D27/Stammdaten!D$113,IF(Kostenerfassung!D20="Personenzahl",Kostenerfassung!C20*Stammdaten!E27/Stammdaten!E$113,IF(Kostenerfassung!D20="Einheiten (gleich)",Kostenerfassung!C20*1/COUNTA(Stammdaten!B$13:B$112),0))),0)+IF(AND(Kostenerfassung!E21="Ja",Kostenerfassung!C21&lt;&gt;"",Kostenerfassung!C21&lt;&gt;0,Stammdaten!B27&lt;&gt;""),IF(Kostenerfassung!D21="Wohnfläche (m²)",Kostenerfassung!C21*Stammdaten!D27/Stammdaten!D$113,IF(Kostenerfassung!D21="Personenzahl",Kostenerfassung!C21*Stammdaten!E27/Stammdaten!E$113,IF(Kostenerfassung!D21="Einheiten (gleich)",Kostenerfassung!C21*1/COUNTA(Stammdaten!B$13:B$112),0))),0)+IF(AND(Kostenerfassung!E22="Ja",Kostenerfassung!C22&lt;&gt;"",Kostenerfassung!C22&lt;&gt;0,Stammdaten!B27&lt;&gt;""),IF(Kostenerfassung!D22="Wohnfläche (m²)",Kostenerfassung!C22*Stammdaten!D27/Stammdaten!D$113,IF(Kostenerfassung!D22="Personenzahl",Kostenerfassung!C22*Stammdaten!E27/Stammdaten!E$113,IF(Kostenerfassung!D22="Einheiten (gleich)",Kostenerfassung!C22*1/COUNTA(Stammdaten!B$13:B$112),0))),0)))</f>
        <v/>
      </c>
      <c r="F19" s="19" t="str">
        <f aca="false">IF(Stammdaten!B27=""," ",IF(Stammdaten!D27="",0,Heizkosten!C$11*Stammdaten!D27/Stammdaten!D$113+IF(Stammdaten!F$113=0,0,Heizkosten!C$12*Stammdaten!F27/Stammdaten!F$113)+Heizkosten!C$13*Stammdaten!D27/Stammdaten!D$113+IF(Stammdaten!G$113=0,0,Heizkosten!C$14*Stammdaten!G27/Stammdaten!G$113)))</f>
        <v> </v>
      </c>
      <c r="G19" s="47" t="str">
        <f aca="false">IF(Stammdaten!B27="","",E19+IF(F19=" ",0,F19))</f>
        <v/>
      </c>
      <c r="H19" s="19" t="str">
        <f aca="false">IF(Stammdaten!B27="","",Stammdaten!I27)</f>
        <v/>
      </c>
      <c r="I19" s="53" t="str">
        <f aca="false">IF(Stammdaten!B27="","",G19-H19)</f>
        <v/>
      </c>
      <c r="J19" s="54" t="str">
        <f aca="false">IF(Stammdaten!B27="","",IF(I19&gt;0,"↑ Nachzahlung",IF(I19&lt;0,"↓ Guthaben","✓ Ausgeglichen")))</f>
        <v/>
      </c>
    </row>
    <row r="20" customFormat="false" ht="15" hidden="false" customHeight="false" outlineLevel="0" collapsed="false">
      <c r="A20" s="21" t="n">
        <v>16</v>
      </c>
      <c r="B20" s="32" t="str">
        <f aca="false">IF(Stammdaten!B28="","",Stammdaten!B28)</f>
        <v/>
      </c>
      <c r="C20" s="55" t="str">
        <f aca="false">IF(Stammdaten!B28="","",Stammdaten!D28)</f>
        <v/>
      </c>
      <c r="D20" s="23" t="str">
        <f aca="false">IF(Stammdaten!B28="","",Stammdaten!J28)</f>
        <v/>
      </c>
      <c r="E20" s="22" t="str">
        <f aca="false">IF(Stammdaten!B28="","",(IF(AND(Kostenerfassung!E5="Ja",Kostenerfassung!C5&lt;&gt;"",Kostenerfassung!C5&lt;&gt;0,Stammdaten!B28&lt;&gt;""),IF(Kostenerfassung!D5="Wohnfläche (m²)",Kostenerfassung!C5*Stammdaten!D28/Stammdaten!D$113,IF(Kostenerfassung!D5="Personenzahl",Kostenerfassung!C5*Stammdaten!E28/Stammdaten!E$113,IF(Kostenerfassung!D5="Einheiten (gleich)",Kostenerfassung!C5*1/COUNTA(Stammdaten!B$13:B$112),0))),0)+IF(AND(Kostenerfassung!E6="Ja",Kostenerfassung!C6&lt;&gt;"",Kostenerfassung!C6&lt;&gt;0,Stammdaten!B28&lt;&gt;""),IF(Kostenerfassung!D6="Wohnfläche (m²)",Kostenerfassung!C6*Stammdaten!D28/Stammdaten!D$113,IF(Kostenerfassung!D6="Personenzahl",Kostenerfassung!C6*Stammdaten!E28/Stammdaten!E$113,IF(Kostenerfassung!D6="Einheiten (gleich)",Kostenerfassung!C6*1/COUNTA(Stammdaten!B$13:B$112),0))),0)+IF(AND(Kostenerfassung!E7="Ja",Kostenerfassung!C7&lt;&gt;"",Kostenerfassung!C7&lt;&gt;0,Stammdaten!B28&lt;&gt;""),IF(Kostenerfassung!D7="Wohnfläche (m²)",Kostenerfassung!C7*Stammdaten!D28/Stammdaten!D$113,IF(Kostenerfassung!D7="Personenzahl",Kostenerfassung!C7*Stammdaten!E28/Stammdaten!E$113,IF(Kostenerfassung!D7="Einheiten (gleich)",Kostenerfassung!C7*1/COUNTA(Stammdaten!B$13:B$112),0))),0)+IF(AND(Kostenerfassung!E10="Ja",Kostenerfassung!C10&lt;&gt;"",Kostenerfassung!C10&lt;&gt;0,Stammdaten!B28&lt;&gt;""),IF(Kostenerfassung!D10="Wohnfläche (m²)",Kostenerfassung!C10*Stammdaten!D28/Stammdaten!D$113,IF(Kostenerfassung!D10="Personenzahl",Kostenerfassung!C10*Stammdaten!E28/Stammdaten!E$113,IF(Kostenerfassung!D10="Einheiten (gleich)",Kostenerfassung!C10*1/COUNTA(Stammdaten!B$13:B$112),0))),0)+IF(AND(Kostenerfassung!E11="Ja",Kostenerfassung!C11&lt;&gt;"",Kostenerfassung!C11&lt;&gt;0,Stammdaten!B28&lt;&gt;""),IF(Kostenerfassung!D11="Wohnfläche (m²)",Kostenerfassung!C11*Stammdaten!D28/Stammdaten!D$113,IF(Kostenerfassung!D11="Personenzahl",Kostenerfassung!C11*Stammdaten!E28/Stammdaten!E$113,IF(Kostenerfassung!D11="Einheiten (gleich)",Kostenerfassung!C11*1/COUNTA(Stammdaten!B$13:B$112),0))),0)+IF(AND(Kostenerfassung!E12="Ja",Kostenerfassung!C12&lt;&gt;"",Kostenerfassung!C12&lt;&gt;0,Stammdaten!B28&lt;&gt;""),IF(Kostenerfassung!D12="Wohnfläche (m²)",Kostenerfassung!C12*Stammdaten!D28/Stammdaten!D$113,IF(Kostenerfassung!D12="Personenzahl",Kostenerfassung!C12*Stammdaten!E28/Stammdaten!E$113,IF(Kostenerfassung!D12="Einheiten (gleich)",Kostenerfassung!C12*1/COUNTA(Stammdaten!B$13:B$112),0))),0)+IF(AND(Kostenerfassung!E13="Ja",Kostenerfassung!C13&lt;&gt;"",Kostenerfassung!C13&lt;&gt;0,Stammdaten!B28&lt;&gt;""),IF(Kostenerfassung!D13="Wohnfläche (m²)",Kostenerfassung!C13*Stammdaten!D28/Stammdaten!D$113,IF(Kostenerfassung!D13="Personenzahl",Kostenerfassung!C13*Stammdaten!E28/Stammdaten!E$113,IF(Kostenerfassung!D13="Einheiten (gleich)",Kostenerfassung!C13*1/COUNTA(Stammdaten!B$13:B$112),0))),0)+IF(AND(Kostenerfassung!E14="Ja",Kostenerfassung!C14&lt;&gt;"",Kostenerfassung!C14&lt;&gt;0,Stammdaten!B28&lt;&gt;""),IF(Kostenerfassung!D14="Wohnfläche (m²)",Kostenerfassung!C14*Stammdaten!D28/Stammdaten!D$113,IF(Kostenerfassung!D14="Personenzahl",Kostenerfassung!C14*Stammdaten!E28/Stammdaten!E$113,IF(Kostenerfassung!D14="Einheiten (gleich)",Kostenerfassung!C14*1/COUNTA(Stammdaten!B$13:B$112),0))),0)+IF(AND(Kostenerfassung!E15="Ja",Kostenerfassung!C15&lt;&gt;"",Kostenerfassung!C15&lt;&gt;0,Stammdaten!B28&lt;&gt;""),IF(Kostenerfassung!D15="Wohnfläche (m²)",Kostenerfassung!C15*Stammdaten!D28/Stammdaten!D$113,IF(Kostenerfassung!D15="Personenzahl",Kostenerfassung!C15*Stammdaten!E28/Stammdaten!E$113,IF(Kostenerfassung!D15="Einheiten (gleich)",Kostenerfassung!C15*1/COUNTA(Stammdaten!B$13:B$112),0))),0)+IF(AND(Kostenerfassung!E16="Ja",Kostenerfassung!C16&lt;&gt;"",Kostenerfassung!C16&lt;&gt;0,Stammdaten!B28&lt;&gt;""),IF(Kostenerfassung!D16="Wohnfläche (m²)",Kostenerfassung!C16*Stammdaten!D28/Stammdaten!D$113,IF(Kostenerfassung!D16="Personenzahl",Kostenerfassung!C16*Stammdaten!E28/Stammdaten!E$113,IF(Kostenerfassung!D16="Einheiten (gleich)",Kostenerfassung!C16*1/COUNTA(Stammdaten!B$13:B$112),0))),0)+IF(AND(Kostenerfassung!E17="Ja",Kostenerfassung!C17&lt;&gt;"",Kostenerfassung!C17&lt;&gt;0,Stammdaten!B28&lt;&gt;""),IF(Kostenerfassung!D17="Wohnfläche (m²)",Kostenerfassung!C17*Stammdaten!D28/Stammdaten!D$113,IF(Kostenerfassung!D17="Personenzahl",Kostenerfassung!C17*Stammdaten!E28/Stammdaten!E$113,IF(Kostenerfassung!D17="Einheiten (gleich)",Kostenerfassung!C17*1/COUNTA(Stammdaten!B$13:B$112),0))),0)+IF(AND(Kostenerfassung!E18="Ja",Kostenerfassung!C18&lt;&gt;"",Kostenerfassung!C18&lt;&gt;0,Stammdaten!B28&lt;&gt;""),IF(Kostenerfassung!D18="Wohnfläche (m²)",Kostenerfassung!C18*Stammdaten!D28/Stammdaten!D$113,IF(Kostenerfassung!D18="Personenzahl",Kostenerfassung!C18*Stammdaten!E28/Stammdaten!E$113,IF(Kostenerfassung!D18="Einheiten (gleich)",Kostenerfassung!C18*1/COUNTA(Stammdaten!B$13:B$112),0))),0)+IF(AND(Kostenerfassung!E19="Ja",Kostenerfassung!C19&lt;&gt;"",Kostenerfassung!C19&lt;&gt;0,Stammdaten!B28&lt;&gt;""),IF(Kostenerfassung!D19="Wohnfläche (m²)",Kostenerfassung!C19*Stammdaten!D28/Stammdaten!D$113,IF(Kostenerfassung!D19="Personenzahl",Kostenerfassung!C19*Stammdaten!E28/Stammdaten!E$113,IF(Kostenerfassung!D19="Einheiten (gleich)",Kostenerfassung!C19*1/COUNTA(Stammdaten!B$13:B$112),0))),0)+IF(AND(Kostenerfassung!E20="Ja",Kostenerfassung!C20&lt;&gt;"",Kostenerfassung!C20&lt;&gt;0,Stammdaten!B28&lt;&gt;""),IF(Kostenerfassung!D20="Wohnfläche (m²)",Kostenerfassung!C20*Stammdaten!D28/Stammdaten!D$113,IF(Kostenerfassung!D20="Personenzahl",Kostenerfassung!C20*Stammdaten!E28/Stammdaten!E$113,IF(Kostenerfassung!D20="Einheiten (gleich)",Kostenerfassung!C20*1/COUNTA(Stammdaten!B$13:B$112),0))),0)+IF(AND(Kostenerfassung!E21="Ja",Kostenerfassung!C21&lt;&gt;"",Kostenerfassung!C21&lt;&gt;0,Stammdaten!B28&lt;&gt;""),IF(Kostenerfassung!D21="Wohnfläche (m²)",Kostenerfassung!C21*Stammdaten!D28/Stammdaten!D$113,IF(Kostenerfassung!D21="Personenzahl",Kostenerfassung!C21*Stammdaten!E28/Stammdaten!E$113,IF(Kostenerfassung!D21="Einheiten (gleich)",Kostenerfassung!C21*1/COUNTA(Stammdaten!B$13:B$112),0))),0)+IF(AND(Kostenerfassung!E22="Ja",Kostenerfassung!C22&lt;&gt;"",Kostenerfassung!C22&lt;&gt;0,Stammdaten!B28&lt;&gt;""),IF(Kostenerfassung!D22="Wohnfläche (m²)",Kostenerfassung!C22*Stammdaten!D28/Stammdaten!D$113,IF(Kostenerfassung!D22="Personenzahl",Kostenerfassung!C22*Stammdaten!E28/Stammdaten!E$113,IF(Kostenerfassung!D22="Einheiten (gleich)",Kostenerfassung!C22*1/COUNTA(Stammdaten!B$13:B$112),0))),0)))</f>
        <v/>
      </c>
      <c r="F20" s="22" t="str">
        <f aca="false">IF(Stammdaten!B28=""," ",IF(Stammdaten!D28="",0,Heizkosten!C$11*Stammdaten!D28/Stammdaten!D$113+IF(Stammdaten!F$113=0,0,Heizkosten!C$12*Stammdaten!F28/Stammdaten!F$113)+Heizkosten!C$13*Stammdaten!D28/Stammdaten!D$113+IF(Stammdaten!G$113=0,0,Heizkosten!C$14*Stammdaten!G28/Stammdaten!G$113)))</f>
        <v> </v>
      </c>
      <c r="G20" s="46" t="str">
        <f aca="false">IF(Stammdaten!B28="","",E20+IF(F20=" ",0,F20))</f>
        <v/>
      </c>
      <c r="H20" s="22" t="str">
        <f aca="false">IF(Stammdaten!B28="","",Stammdaten!I28)</f>
        <v/>
      </c>
      <c r="I20" s="53" t="str">
        <f aca="false">IF(Stammdaten!B28="","",G20-H20)</f>
        <v/>
      </c>
      <c r="J20" s="54" t="str">
        <f aca="false">IF(Stammdaten!B28="","",IF(I20&gt;0,"↑ Nachzahlung",IF(I20&lt;0,"↓ Guthaben","✓ Ausgeglichen")))</f>
        <v/>
      </c>
    </row>
    <row r="21" customFormat="false" ht="15" hidden="false" customHeight="false" outlineLevel="0" collapsed="false">
      <c r="A21" s="14" t="n">
        <v>17</v>
      </c>
      <c r="B21" s="36" t="str">
        <f aca="false">IF(Stammdaten!B29="","",Stammdaten!B29)</f>
        <v/>
      </c>
      <c r="C21" s="52" t="str">
        <f aca="false">IF(Stammdaten!B29="","",Stammdaten!D29)</f>
        <v/>
      </c>
      <c r="D21" s="20" t="str">
        <f aca="false">IF(Stammdaten!B29="","",Stammdaten!J29)</f>
        <v/>
      </c>
      <c r="E21" s="19" t="str">
        <f aca="false">IF(Stammdaten!B29="","",(IF(AND(Kostenerfassung!E5="Ja",Kostenerfassung!C5&lt;&gt;"",Kostenerfassung!C5&lt;&gt;0,Stammdaten!B29&lt;&gt;""),IF(Kostenerfassung!D5="Wohnfläche (m²)",Kostenerfassung!C5*Stammdaten!D29/Stammdaten!D$113,IF(Kostenerfassung!D5="Personenzahl",Kostenerfassung!C5*Stammdaten!E29/Stammdaten!E$113,IF(Kostenerfassung!D5="Einheiten (gleich)",Kostenerfassung!C5*1/COUNTA(Stammdaten!B$13:B$112),0))),0)+IF(AND(Kostenerfassung!E6="Ja",Kostenerfassung!C6&lt;&gt;"",Kostenerfassung!C6&lt;&gt;0,Stammdaten!B29&lt;&gt;""),IF(Kostenerfassung!D6="Wohnfläche (m²)",Kostenerfassung!C6*Stammdaten!D29/Stammdaten!D$113,IF(Kostenerfassung!D6="Personenzahl",Kostenerfassung!C6*Stammdaten!E29/Stammdaten!E$113,IF(Kostenerfassung!D6="Einheiten (gleich)",Kostenerfassung!C6*1/COUNTA(Stammdaten!B$13:B$112),0))),0)+IF(AND(Kostenerfassung!E7="Ja",Kostenerfassung!C7&lt;&gt;"",Kostenerfassung!C7&lt;&gt;0,Stammdaten!B29&lt;&gt;""),IF(Kostenerfassung!D7="Wohnfläche (m²)",Kostenerfassung!C7*Stammdaten!D29/Stammdaten!D$113,IF(Kostenerfassung!D7="Personenzahl",Kostenerfassung!C7*Stammdaten!E29/Stammdaten!E$113,IF(Kostenerfassung!D7="Einheiten (gleich)",Kostenerfassung!C7*1/COUNTA(Stammdaten!B$13:B$112),0))),0)+IF(AND(Kostenerfassung!E10="Ja",Kostenerfassung!C10&lt;&gt;"",Kostenerfassung!C10&lt;&gt;0,Stammdaten!B29&lt;&gt;""),IF(Kostenerfassung!D10="Wohnfläche (m²)",Kostenerfassung!C10*Stammdaten!D29/Stammdaten!D$113,IF(Kostenerfassung!D10="Personenzahl",Kostenerfassung!C10*Stammdaten!E29/Stammdaten!E$113,IF(Kostenerfassung!D10="Einheiten (gleich)",Kostenerfassung!C10*1/COUNTA(Stammdaten!B$13:B$112),0))),0)+IF(AND(Kostenerfassung!E11="Ja",Kostenerfassung!C11&lt;&gt;"",Kostenerfassung!C11&lt;&gt;0,Stammdaten!B29&lt;&gt;""),IF(Kostenerfassung!D11="Wohnfläche (m²)",Kostenerfassung!C11*Stammdaten!D29/Stammdaten!D$113,IF(Kostenerfassung!D11="Personenzahl",Kostenerfassung!C11*Stammdaten!E29/Stammdaten!E$113,IF(Kostenerfassung!D11="Einheiten (gleich)",Kostenerfassung!C11*1/COUNTA(Stammdaten!B$13:B$112),0))),0)+IF(AND(Kostenerfassung!E12="Ja",Kostenerfassung!C12&lt;&gt;"",Kostenerfassung!C12&lt;&gt;0,Stammdaten!B29&lt;&gt;""),IF(Kostenerfassung!D12="Wohnfläche (m²)",Kostenerfassung!C12*Stammdaten!D29/Stammdaten!D$113,IF(Kostenerfassung!D12="Personenzahl",Kostenerfassung!C12*Stammdaten!E29/Stammdaten!E$113,IF(Kostenerfassung!D12="Einheiten (gleich)",Kostenerfassung!C12*1/COUNTA(Stammdaten!B$13:B$112),0))),0)+IF(AND(Kostenerfassung!E13="Ja",Kostenerfassung!C13&lt;&gt;"",Kostenerfassung!C13&lt;&gt;0,Stammdaten!B29&lt;&gt;""),IF(Kostenerfassung!D13="Wohnfläche (m²)",Kostenerfassung!C13*Stammdaten!D29/Stammdaten!D$113,IF(Kostenerfassung!D13="Personenzahl",Kostenerfassung!C13*Stammdaten!E29/Stammdaten!E$113,IF(Kostenerfassung!D13="Einheiten (gleich)",Kostenerfassung!C13*1/COUNTA(Stammdaten!B$13:B$112),0))),0)+IF(AND(Kostenerfassung!E14="Ja",Kostenerfassung!C14&lt;&gt;"",Kostenerfassung!C14&lt;&gt;0,Stammdaten!B29&lt;&gt;""),IF(Kostenerfassung!D14="Wohnfläche (m²)",Kostenerfassung!C14*Stammdaten!D29/Stammdaten!D$113,IF(Kostenerfassung!D14="Personenzahl",Kostenerfassung!C14*Stammdaten!E29/Stammdaten!E$113,IF(Kostenerfassung!D14="Einheiten (gleich)",Kostenerfassung!C14*1/COUNTA(Stammdaten!B$13:B$112),0))),0)+IF(AND(Kostenerfassung!E15="Ja",Kostenerfassung!C15&lt;&gt;"",Kostenerfassung!C15&lt;&gt;0,Stammdaten!B29&lt;&gt;""),IF(Kostenerfassung!D15="Wohnfläche (m²)",Kostenerfassung!C15*Stammdaten!D29/Stammdaten!D$113,IF(Kostenerfassung!D15="Personenzahl",Kostenerfassung!C15*Stammdaten!E29/Stammdaten!E$113,IF(Kostenerfassung!D15="Einheiten (gleich)",Kostenerfassung!C15*1/COUNTA(Stammdaten!B$13:B$112),0))),0)+IF(AND(Kostenerfassung!E16="Ja",Kostenerfassung!C16&lt;&gt;"",Kostenerfassung!C16&lt;&gt;0,Stammdaten!B29&lt;&gt;""),IF(Kostenerfassung!D16="Wohnfläche (m²)",Kostenerfassung!C16*Stammdaten!D29/Stammdaten!D$113,IF(Kostenerfassung!D16="Personenzahl",Kostenerfassung!C16*Stammdaten!E29/Stammdaten!E$113,IF(Kostenerfassung!D16="Einheiten (gleich)",Kostenerfassung!C16*1/COUNTA(Stammdaten!B$13:B$112),0))),0)+IF(AND(Kostenerfassung!E17="Ja",Kostenerfassung!C17&lt;&gt;"",Kostenerfassung!C17&lt;&gt;0,Stammdaten!B29&lt;&gt;""),IF(Kostenerfassung!D17="Wohnfläche (m²)",Kostenerfassung!C17*Stammdaten!D29/Stammdaten!D$113,IF(Kostenerfassung!D17="Personenzahl",Kostenerfassung!C17*Stammdaten!E29/Stammdaten!E$113,IF(Kostenerfassung!D17="Einheiten (gleich)",Kostenerfassung!C17*1/COUNTA(Stammdaten!B$13:B$112),0))),0)+IF(AND(Kostenerfassung!E18="Ja",Kostenerfassung!C18&lt;&gt;"",Kostenerfassung!C18&lt;&gt;0,Stammdaten!B29&lt;&gt;""),IF(Kostenerfassung!D18="Wohnfläche (m²)",Kostenerfassung!C18*Stammdaten!D29/Stammdaten!D$113,IF(Kostenerfassung!D18="Personenzahl",Kostenerfassung!C18*Stammdaten!E29/Stammdaten!E$113,IF(Kostenerfassung!D18="Einheiten (gleich)",Kostenerfassung!C18*1/COUNTA(Stammdaten!B$13:B$112),0))),0)+IF(AND(Kostenerfassung!E19="Ja",Kostenerfassung!C19&lt;&gt;"",Kostenerfassung!C19&lt;&gt;0,Stammdaten!B29&lt;&gt;""),IF(Kostenerfassung!D19="Wohnfläche (m²)",Kostenerfassung!C19*Stammdaten!D29/Stammdaten!D$113,IF(Kostenerfassung!D19="Personenzahl",Kostenerfassung!C19*Stammdaten!E29/Stammdaten!E$113,IF(Kostenerfassung!D19="Einheiten (gleich)",Kostenerfassung!C19*1/COUNTA(Stammdaten!B$13:B$112),0))),0)+IF(AND(Kostenerfassung!E20="Ja",Kostenerfassung!C20&lt;&gt;"",Kostenerfassung!C20&lt;&gt;0,Stammdaten!B29&lt;&gt;""),IF(Kostenerfassung!D20="Wohnfläche (m²)",Kostenerfassung!C20*Stammdaten!D29/Stammdaten!D$113,IF(Kostenerfassung!D20="Personenzahl",Kostenerfassung!C20*Stammdaten!E29/Stammdaten!E$113,IF(Kostenerfassung!D20="Einheiten (gleich)",Kostenerfassung!C20*1/COUNTA(Stammdaten!B$13:B$112),0))),0)+IF(AND(Kostenerfassung!E21="Ja",Kostenerfassung!C21&lt;&gt;"",Kostenerfassung!C21&lt;&gt;0,Stammdaten!B29&lt;&gt;""),IF(Kostenerfassung!D21="Wohnfläche (m²)",Kostenerfassung!C21*Stammdaten!D29/Stammdaten!D$113,IF(Kostenerfassung!D21="Personenzahl",Kostenerfassung!C21*Stammdaten!E29/Stammdaten!E$113,IF(Kostenerfassung!D21="Einheiten (gleich)",Kostenerfassung!C21*1/COUNTA(Stammdaten!B$13:B$112),0))),0)+IF(AND(Kostenerfassung!E22="Ja",Kostenerfassung!C22&lt;&gt;"",Kostenerfassung!C22&lt;&gt;0,Stammdaten!B29&lt;&gt;""),IF(Kostenerfassung!D22="Wohnfläche (m²)",Kostenerfassung!C22*Stammdaten!D29/Stammdaten!D$113,IF(Kostenerfassung!D22="Personenzahl",Kostenerfassung!C22*Stammdaten!E29/Stammdaten!E$113,IF(Kostenerfassung!D22="Einheiten (gleich)",Kostenerfassung!C22*1/COUNTA(Stammdaten!B$13:B$112),0))),0)))</f>
        <v/>
      </c>
      <c r="F21" s="19" t="str">
        <f aca="false">IF(Stammdaten!B29=""," ",IF(Stammdaten!D29="",0,Heizkosten!C$11*Stammdaten!D29/Stammdaten!D$113+IF(Stammdaten!F$113=0,0,Heizkosten!C$12*Stammdaten!F29/Stammdaten!F$113)+Heizkosten!C$13*Stammdaten!D29/Stammdaten!D$113+IF(Stammdaten!G$113=0,0,Heizkosten!C$14*Stammdaten!G29/Stammdaten!G$113)))</f>
        <v> </v>
      </c>
      <c r="G21" s="47" t="str">
        <f aca="false">IF(Stammdaten!B29="","",E21+IF(F21=" ",0,F21))</f>
        <v/>
      </c>
      <c r="H21" s="19" t="str">
        <f aca="false">IF(Stammdaten!B29="","",Stammdaten!I29)</f>
        <v/>
      </c>
      <c r="I21" s="53" t="str">
        <f aca="false">IF(Stammdaten!B29="","",G21-H21)</f>
        <v/>
      </c>
      <c r="J21" s="54" t="str">
        <f aca="false">IF(Stammdaten!B29="","",IF(I21&gt;0,"↑ Nachzahlung",IF(I21&lt;0,"↓ Guthaben","✓ Ausgeglichen")))</f>
        <v/>
      </c>
    </row>
    <row r="22" customFormat="false" ht="15" hidden="false" customHeight="false" outlineLevel="0" collapsed="false">
      <c r="A22" s="21" t="n">
        <v>18</v>
      </c>
      <c r="B22" s="32" t="str">
        <f aca="false">IF(Stammdaten!B30="","",Stammdaten!B30)</f>
        <v/>
      </c>
      <c r="C22" s="55" t="str">
        <f aca="false">IF(Stammdaten!B30="","",Stammdaten!D30)</f>
        <v/>
      </c>
      <c r="D22" s="23" t="str">
        <f aca="false">IF(Stammdaten!B30="","",Stammdaten!J30)</f>
        <v/>
      </c>
      <c r="E22" s="22" t="str">
        <f aca="false">IF(Stammdaten!B30="","",(IF(AND(Kostenerfassung!E5="Ja",Kostenerfassung!C5&lt;&gt;"",Kostenerfassung!C5&lt;&gt;0,Stammdaten!B30&lt;&gt;""),IF(Kostenerfassung!D5="Wohnfläche (m²)",Kostenerfassung!C5*Stammdaten!D30/Stammdaten!D$113,IF(Kostenerfassung!D5="Personenzahl",Kostenerfassung!C5*Stammdaten!E30/Stammdaten!E$113,IF(Kostenerfassung!D5="Einheiten (gleich)",Kostenerfassung!C5*1/COUNTA(Stammdaten!B$13:B$112),0))),0)+IF(AND(Kostenerfassung!E6="Ja",Kostenerfassung!C6&lt;&gt;"",Kostenerfassung!C6&lt;&gt;0,Stammdaten!B30&lt;&gt;""),IF(Kostenerfassung!D6="Wohnfläche (m²)",Kostenerfassung!C6*Stammdaten!D30/Stammdaten!D$113,IF(Kostenerfassung!D6="Personenzahl",Kostenerfassung!C6*Stammdaten!E30/Stammdaten!E$113,IF(Kostenerfassung!D6="Einheiten (gleich)",Kostenerfassung!C6*1/COUNTA(Stammdaten!B$13:B$112),0))),0)+IF(AND(Kostenerfassung!E7="Ja",Kostenerfassung!C7&lt;&gt;"",Kostenerfassung!C7&lt;&gt;0,Stammdaten!B30&lt;&gt;""),IF(Kostenerfassung!D7="Wohnfläche (m²)",Kostenerfassung!C7*Stammdaten!D30/Stammdaten!D$113,IF(Kostenerfassung!D7="Personenzahl",Kostenerfassung!C7*Stammdaten!E30/Stammdaten!E$113,IF(Kostenerfassung!D7="Einheiten (gleich)",Kostenerfassung!C7*1/COUNTA(Stammdaten!B$13:B$112),0))),0)+IF(AND(Kostenerfassung!E10="Ja",Kostenerfassung!C10&lt;&gt;"",Kostenerfassung!C10&lt;&gt;0,Stammdaten!B30&lt;&gt;""),IF(Kostenerfassung!D10="Wohnfläche (m²)",Kostenerfassung!C10*Stammdaten!D30/Stammdaten!D$113,IF(Kostenerfassung!D10="Personenzahl",Kostenerfassung!C10*Stammdaten!E30/Stammdaten!E$113,IF(Kostenerfassung!D10="Einheiten (gleich)",Kostenerfassung!C10*1/COUNTA(Stammdaten!B$13:B$112),0))),0)+IF(AND(Kostenerfassung!E11="Ja",Kostenerfassung!C11&lt;&gt;"",Kostenerfassung!C11&lt;&gt;0,Stammdaten!B30&lt;&gt;""),IF(Kostenerfassung!D11="Wohnfläche (m²)",Kostenerfassung!C11*Stammdaten!D30/Stammdaten!D$113,IF(Kostenerfassung!D11="Personenzahl",Kostenerfassung!C11*Stammdaten!E30/Stammdaten!E$113,IF(Kostenerfassung!D11="Einheiten (gleich)",Kostenerfassung!C11*1/COUNTA(Stammdaten!B$13:B$112),0))),0)+IF(AND(Kostenerfassung!E12="Ja",Kostenerfassung!C12&lt;&gt;"",Kostenerfassung!C12&lt;&gt;0,Stammdaten!B30&lt;&gt;""),IF(Kostenerfassung!D12="Wohnfläche (m²)",Kostenerfassung!C12*Stammdaten!D30/Stammdaten!D$113,IF(Kostenerfassung!D12="Personenzahl",Kostenerfassung!C12*Stammdaten!E30/Stammdaten!E$113,IF(Kostenerfassung!D12="Einheiten (gleich)",Kostenerfassung!C12*1/COUNTA(Stammdaten!B$13:B$112),0))),0)+IF(AND(Kostenerfassung!E13="Ja",Kostenerfassung!C13&lt;&gt;"",Kostenerfassung!C13&lt;&gt;0,Stammdaten!B30&lt;&gt;""),IF(Kostenerfassung!D13="Wohnfläche (m²)",Kostenerfassung!C13*Stammdaten!D30/Stammdaten!D$113,IF(Kostenerfassung!D13="Personenzahl",Kostenerfassung!C13*Stammdaten!E30/Stammdaten!E$113,IF(Kostenerfassung!D13="Einheiten (gleich)",Kostenerfassung!C13*1/COUNTA(Stammdaten!B$13:B$112),0))),0)+IF(AND(Kostenerfassung!E14="Ja",Kostenerfassung!C14&lt;&gt;"",Kostenerfassung!C14&lt;&gt;0,Stammdaten!B30&lt;&gt;""),IF(Kostenerfassung!D14="Wohnfläche (m²)",Kostenerfassung!C14*Stammdaten!D30/Stammdaten!D$113,IF(Kostenerfassung!D14="Personenzahl",Kostenerfassung!C14*Stammdaten!E30/Stammdaten!E$113,IF(Kostenerfassung!D14="Einheiten (gleich)",Kostenerfassung!C14*1/COUNTA(Stammdaten!B$13:B$112),0))),0)+IF(AND(Kostenerfassung!E15="Ja",Kostenerfassung!C15&lt;&gt;"",Kostenerfassung!C15&lt;&gt;0,Stammdaten!B30&lt;&gt;""),IF(Kostenerfassung!D15="Wohnfläche (m²)",Kostenerfassung!C15*Stammdaten!D30/Stammdaten!D$113,IF(Kostenerfassung!D15="Personenzahl",Kostenerfassung!C15*Stammdaten!E30/Stammdaten!E$113,IF(Kostenerfassung!D15="Einheiten (gleich)",Kostenerfassung!C15*1/COUNTA(Stammdaten!B$13:B$112),0))),0)+IF(AND(Kostenerfassung!E16="Ja",Kostenerfassung!C16&lt;&gt;"",Kostenerfassung!C16&lt;&gt;0,Stammdaten!B30&lt;&gt;""),IF(Kostenerfassung!D16="Wohnfläche (m²)",Kostenerfassung!C16*Stammdaten!D30/Stammdaten!D$113,IF(Kostenerfassung!D16="Personenzahl",Kostenerfassung!C16*Stammdaten!E30/Stammdaten!E$113,IF(Kostenerfassung!D16="Einheiten (gleich)",Kostenerfassung!C16*1/COUNTA(Stammdaten!B$13:B$112),0))),0)+IF(AND(Kostenerfassung!E17="Ja",Kostenerfassung!C17&lt;&gt;"",Kostenerfassung!C17&lt;&gt;0,Stammdaten!B30&lt;&gt;""),IF(Kostenerfassung!D17="Wohnfläche (m²)",Kostenerfassung!C17*Stammdaten!D30/Stammdaten!D$113,IF(Kostenerfassung!D17="Personenzahl",Kostenerfassung!C17*Stammdaten!E30/Stammdaten!E$113,IF(Kostenerfassung!D17="Einheiten (gleich)",Kostenerfassung!C17*1/COUNTA(Stammdaten!B$13:B$112),0))),0)+IF(AND(Kostenerfassung!E18="Ja",Kostenerfassung!C18&lt;&gt;"",Kostenerfassung!C18&lt;&gt;0,Stammdaten!B30&lt;&gt;""),IF(Kostenerfassung!D18="Wohnfläche (m²)",Kostenerfassung!C18*Stammdaten!D30/Stammdaten!D$113,IF(Kostenerfassung!D18="Personenzahl",Kostenerfassung!C18*Stammdaten!E30/Stammdaten!E$113,IF(Kostenerfassung!D18="Einheiten (gleich)",Kostenerfassung!C18*1/COUNTA(Stammdaten!B$13:B$112),0))),0)+IF(AND(Kostenerfassung!E19="Ja",Kostenerfassung!C19&lt;&gt;"",Kostenerfassung!C19&lt;&gt;0,Stammdaten!B30&lt;&gt;""),IF(Kostenerfassung!D19="Wohnfläche (m²)",Kostenerfassung!C19*Stammdaten!D30/Stammdaten!D$113,IF(Kostenerfassung!D19="Personenzahl",Kostenerfassung!C19*Stammdaten!E30/Stammdaten!E$113,IF(Kostenerfassung!D19="Einheiten (gleich)",Kostenerfassung!C19*1/COUNTA(Stammdaten!B$13:B$112),0))),0)+IF(AND(Kostenerfassung!E20="Ja",Kostenerfassung!C20&lt;&gt;"",Kostenerfassung!C20&lt;&gt;0,Stammdaten!B30&lt;&gt;""),IF(Kostenerfassung!D20="Wohnfläche (m²)",Kostenerfassung!C20*Stammdaten!D30/Stammdaten!D$113,IF(Kostenerfassung!D20="Personenzahl",Kostenerfassung!C20*Stammdaten!E30/Stammdaten!E$113,IF(Kostenerfassung!D20="Einheiten (gleich)",Kostenerfassung!C20*1/COUNTA(Stammdaten!B$13:B$112),0))),0)+IF(AND(Kostenerfassung!E21="Ja",Kostenerfassung!C21&lt;&gt;"",Kostenerfassung!C21&lt;&gt;0,Stammdaten!B30&lt;&gt;""),IF(Kostenerfassung!D21="Wohnfläche (m²)",Kostenerfassung!C21*Stammdaten!D30/Stammdaten!D$113,IF(Kostenerfassung!D21="Personenzahl",Kostenerfassung!C21*Stammdaten!E30/Stammdaten!E$113,IF(Kostenerfassung!D21="Einheiten (gleich)",Kostenerfassung!C21*1/COUNTA(Stammdaten!B$13:B$112),0))),0)+IF(AND(Kostenerfassung!E22="Ja",Kostenerfassung!C22&lt;&gt;"",Kostenerfassung!C22&lt;&gt;0,Stammdaten!B30&lt;&gt;""),IF(Kostenerfassung!D22="Wohnfläche (m²)",Kostenerfassung!C22*Stammdaten!D30/Stammdaten!D$113,IF(Kostenerfassung!D22="Personenzahl",Kostenerfassung!C22*Stammdaten!E30/Stammdaten!E$113,IF(Kostenerfassung!D22="Einheiten (gleich)",Kostenerfassung!C22*1/COUNTA(Stammdaten!B$13:B$112),0))),0)))</f>
        <v/>
      </c>
      <c r="F22" s="22" t="str">
        <f aca="false">IF(Stammdaten!B30=""," ",IF(Stammdaten!D30="",0,Heizkosten!C$11*Stammdaten!D30/Stammdaten!D$113+IF(Stammdaten!F$113=0,0,Heizkosten!C$12*Stammdaten!F30/Stammdaten!F$113)+Heizkosten!C$13*Stammdaten!D30/Stammdaten!D$113+IF(Stammdaten!G$113=0,0,Heizkosten!C$14*Stammdaten!G30/Stammdaten!G$113)))</f>
        <v> </v>
      </c>
      <c r="G22" s="46" t="str">
        <f aca="false">IF(Stammdaten!B30="","",E22+IF(F22=" ",0,F22))</f>
        <v/>
      </c>
      <c r="H22" s="22" t="str">
        <f aca="false">IF(Stammdaten!B30="","",Stammdaten!I30)</f>
        <v/>
      </c>
      <c r="I22" s="53" t="str">
        <f aca="false">IF(Stammdaten!B30="","",G22-H22)</f>
        <v/>
      </c>
      <c r="J22" s="54" t="str">
        <f aca="false">IF(Stammdaten!B30="","",IF(I22&gt;0,"↑ Nachzahlung",IF(I22&lt;0,"↓ Guthaben","✓ Ausgeglichen")))</f>
        <v/>
      </c>
    </row>
    <row r="23" customFormat="false" ht="15" hidden="false" customHeight="false" outlineLevel="0" collapsed="false">
      <c r="A23" s="14" t="n">
        <v>19</v>
      </c>
      <c r="B23" s="36" t="str">
        <f aca="false">IF(Stammdaten!B31="","",Stammdaten!B31)</f>
        <v/>
      </c>
      <c r="C23" s="52" t="str">
        <f aca="false">IF(Stammdaten!B31="","",Stammdaten!D31)</f>
        <v/>
      </c>
      <c r="D23" s="20" t="str">
        <f aca="false">IF(Stammdaten!B31="","",Stammdaten!J31)</f>
        <v/>
      </c>
      <c r="E23" s="19" t="str">
        <f aca="false">IF(Stammdaten!B31="","",(IF(AND(Kostenerfassung!E5="Ja",Kostenerfassung!C5&lt;&gt;"",Kostenerfassung!C5&lt;&gt;0,Stammdaten!B31&lt;&gt;""),IF(Kostenerfassung!D5="Wohnfläche (m²)",Kostenerfassung!C5*Stammdaten!D31/Stammdaten!D$113,IF(Kostenerfassung!D5="Personenzahl",Kostenerfassung!C5*Stammdaten!E31/Stammdaten!E$113,IF(Kostenerfassung!D5="Einheiten (gleich)",Kostenerfassung!C5*1/COUNTA(Stammdaten!B$13:B$112),0))),0)+IF(AND(Kostenerfassung!E6="Ja",Kostenerfassung!C6&lt;&gt;"",Kostenerfassung!C6&lt;&gt;0,Stammdaten!B31&lt;&gt;""),IF(Kostenerfassung!D6="Wohnfläche (m²)",Kostenerfassung!C6*Stammdaten!D31/Stammdaten!D$113,IF(Kostenerfassung!D6="Personenzahl",Kostenerfassung!C6*Stammdaten!E31/Stammdaten!E$113,IF(Kostenerfassung!D6="Einheiten (gleich)",Kostenerfassung!C6*1/COUNTA(Stammdaten!B$13:B$112),0))),0)+IF(AND(Kostenerfassung!E7="Ja",Kostenerfassung!C7&lt;&gt;"",Kostenerfassung!C7&lt;&gt;0,Stammdaten!B31&lt;&gt;""),IF(Kostenerfassung!D7="Wohnfläche (m²)",Kostenerfassung!C7*Stammdaten!D31/Stammdaten!D$113,IF(Kostenerfassung!D7="Personenzahl",Kostenerfassung!C7*Stammdaten!E31/Stammdaten!E$113,IF(Kostenerfassung!D7="Einheiten (gleich)",Kostenerfassung!C7*1/COUNTA(Stammdaten!B$13:B$112),0))),0)+IF(AND(Kostenerfassung!E10="Ja",Kostenerfassung!C10&lt;&gt;"",Kostenerfassung!C10&lt;&gt;0,Stammdaten!B31&lt;&gt;""),IF(Kostenerfassung!D10="Wohnfläche (m²)",Kostenerfassung!C10*Stammdaten!D31/Stammdaten!D$113,IF(Kostenerfassung!D10="Personenzahl",Kostenerfassung!C10*Stammdaten!E31/Stammdaten!E$113,IF(Kostenerfassung!D10="Einheiten (gleich)",Kostenerfassung!C10*1/COUNTA(Stammdaten!B$13:B$112),0))),0)+IF(AND(Kostenerfassung!E11="Ja",Kostenerfassung!C11&lt;&gt;"",Kostenerfassung!C11&lt;&gt;0,Stammdaten!B31&lt;&gt;""),IF(Kostenerfassung!D11="Wohnfläche (m²)",Kostenerfassung!C11*Stammdaten!D31/Stammdaten!D$113,IF(Kostenerfassung!D11="Personenzahl",Kostenerfassung!C11*Stammdaten!E31/Stammdaten!E$113,IF(Kostenerfassung!D11="Einheiten (gleich)",Kostenerfassung!C11*1/COUNTA(Stammdaten!B$13:B$112),0))),0)+IF(AND(Kostenerfassung!E12="Ja",Kostenerfassung!C12&lt;&gt;"",Kostenerfassung!C12&lt;&gt;0,Stammdaten!B31&lt;&gt;""),IF(Kostenerfassung!D12="Wohnfläche (m²)",Kostenerfassung!C12*Stammdaten!D31/Stammdaten!D$113,IF(Kostenerfassung!D12="Personenzahl",Kostenerfassung!C12*Stammdaten!E31/Stammdaten!E$113,IF(Kostenerfassung!D12="Einheiten (gleich)",Kostenerfassung!C12*1/COUNTA(Stammdaten!B$13:B$112),0))),0)+IF(AND(Kostenerfassung!E13="Ja",Kostenerfassung!C13&lt;&gt;"",Kostenerfassung!C13&lt;&gt;0,Stammdaten!B31&lt;&gt;""),IF(Kostenerfassung!D13="Wohnfläche (m²)",Kostenerfassung!C13*Stammdaten!D31/Stammdaten!D$113,IF(Kostenerfassung!D13="Personenzahl",Kostenerfassung!C13*Stammdaten!E31/Stammdaten!E$113,IF(Kostenerfassung!D13="Einheiten (gleich)",Kostenerfassung!C13*1/COUNTA(Stammdaten!B$13:B$112),0))),0)+IF(AND(Kostenerfassung!E14="Ja",Kostenerfassung!C14&lt;&gt;"",Kostenerfassung!C14&lt;&gt;0,Stammdaten!B31&lt;&gt;""),IF(Kostenerfassung!D14="Wohnfläche (m²)",Kostenerfassung!C14*Stammdaten!D31/Stammdaten!D$113,IF(Kostenerfassung!D14="Personenzahl",Kostenerfassung!C14*Stammdaten!E31/Stammdaten!E$113,IF(Kostenerfassung!D14="Einheiten (gleich)",Kostenerfassung!C14*1/COUNTA(Stammdaten!B$13:B$112),0))),0)+IF(AND(Kostenerfassung!E15="Ja",Kostenerfassung!C15&lt;&gt;"",Kostenerfassung!C15&lt;&gt;0,Stammdaten!B31&lt;&gt;""),IF(Kostenerfassung!D15="Wohnfläche (m²)",Kostenerfassung!C15*Stammdaten!D31/Stammdaten!D$113,IF(Kostenerfassung!D15="Personenzahl",Kostenerfassung!C15*Stammdaten!E31/Stammdaten!E$113,IF(Kostenerfassung!D15="Einheiten (gleich)",Kostenerfassung!C15*1/COUNTA(Stammdaten!B$13:B$112),0))),0)+IF(AND(Kostenerfassung!E16="Ja",Kostenerfassung!C16&lt;&gt;"",Kostenerfassung!C16&lt;&gt;0,Stammdaten!B31&lt;&gt;""),IF(Kostenerfassung!D16="Wohnfläche (m²)",Kostenerfassung!C16*Stammdaten!D31/Stammdaten!D$113,IF(Kostenerfassung!D16="Personenzahl",Kostenerfassung!C16*Stammdaten!E31/Stammdaten!E$113,IF(Kostenerfassung!D16="Einheiten (gleich)",Kostenerfassung!C16*1/COUNTA(Stammdaten!B$13:B$112),0))),0)+IF(AND(Kostenerfassung!E17="Ja",Kostenerfassung!C17&lt;&gt;"",Kostenerfassung!C17&lt;&gt;0,Stammdaten!B31&lt;&gt;""),IF(Kostenerfassung!D17="Wohnfläche (m²)",Kostenerfassung!C17*Stammdaten!D31/Stammdaten!D$113,IF(Kostenerfassung!D17="Personenzahl",Kostenerfassung!C17*Stammdaten!E31/Stammdaten!E$113,IF(Kostenerfassung!D17="Einheiten (gleich)",Kostenerfassung!C17*1/COUNTA(Stammdaten!B$13:B$112),0))),0)+IF(AND(Kostenerfassung!E18="Ja",Kostenerfassung!C18&lt;&gt;"",Kostenerfassung!C18&lt;&gt;0,Stammdaten!B31&lt;&gt;""),IF(Kostenerfassung!D18="Wohnfläche (m²)",Kostenerfassung!C18*Stammdaten!D31/Stammdaten!D$113,IF(Kostenerfassung!D18="Personenzahl",Kostenerfassung!C18*Stammdaten!E31/Stammdaten!E$113,IF(Kostenerfassung!D18="Einheiten (gleich)",Kostenerfassung!C18*1/COUNTA(Stammdaten!B$13:B$112),0))),0)+IF(AND(Kostenerfassung!E19="Ja",Kostenerfassung!C19&lt;&gt;"",Kostenerfassung!C19&lt;&gt;0,Stammdaten!B31&lt;&gt;""),IF(Kostenerfassung!D19="Wohnfläche (m²)",Kostenerfassung!C19*Stammdaten!D31/Stammdaten!D$113,IF(Kostenerfassung!D19="Personenzahl",Kostenerfassung!C19*Stammdaten!E31/Stammdaten!E$113,IF(Kostenerfassung!D19="Einheiten (gleich)",Kostenerfassung!C19*1/COUNTA(Stammdaten!B$13:B$112),0))),0)+IF(AND(Kostenerfassung!E20="Ja",Kostenerfassung!C20&lt;&gt;"",Kostenerfassung!C20&lt;&gt;0,Stammdaten!B31&lt;&gt;""),IF(Kostenerfassung!D20="Wohnfläche (m²)",Kostenerfassung!C20*Stammdaten!D31/Stammdaten!D$113,IF(Kostenerfassung!D20="Personenzahl",Kostenerfassung!C20*Stammdaten!E31/Stammdaten!E$113,IF(Kostenerfassung!D20="Einheiten (gleich)",Kostenerfassung!C20*1/COUNTA(Stammdaten!B$13:B$112),0))),0)+IF(AND(Kostenerfassung!E21="Ja",Kostenerfassung!C21&lt;&gt;"",Kostenerfassung!C21&lt;&gt;0,Stammdaten!B31&lt;&gt;""),IF(Kostenerfassung!D21="Wohnfläche (m²)",Kostenerfassung!C21*Stammdaten!D31/Stammdaten!D$113,IF(Kostenerfassung!D21="Personenzahl",Kostenerfassung!C21*Stammdaten!E31/Stammdaten!E$113,IF(Kostenerfassung!D21="Einheiten (gleich)",Kostenerfassung!C21*1/COUNTA(Stammdaten!B$13:B$112),0))),0)+IF(AND(Kostenerfassung!E22="Ja",Kostenerfassung!C22&lt;&gt;"",Kostenerfassung!C22&lt;&gt;0,Stammdaten!B31&lt;&gt;""),IF(Kostenerfassung!D22="Wohnfläche (m²)",Kostenerfassung!C22*Stammdaten!D31/Stammdaten!D$113,IF(Kostenerfassung!D22="Personenzahl",Kostenerfassung!C22*Stammdaten!E31/Stammdaten!E$113,IF(Kostenerfassung!D22="Einheiten (gleich)",Kostenerfassung!C22*1/COUNTA(Stammdaten!B$13:B$112),0))),0)))</f>
        <v/>
      </c>
      <c r="F23" s="19" t="str">
        <f aca="false">IF(Stammdaten!B31=""," ",IF(Stammdaten!D31="",0,Heizkosten!C$11*Stammdaten!D31/Stammdaten!D$113+IF(Stammdaten!F$113=0,0,Heizkosten!C$12*Stammdaten!F31/Stammdaten!F$113)+Heizkosten!C$13*Stammdaten!D31/Stammdaten!D$113+IF(Stammdaten!G$113=0,0,Heizkosten!C$14*Stammdaten!G31/Stammdaten!G$113)))</f>
        <v> </v>
      </c>
      <c r="G23" s="47" t="str">
        <f aca="false">IF(Stammdaten!B31="","",E23+IF(F23=" ",0,F23))</f>
        <v/>
      </c>
      <c r="H23" s="19" t="str">
        <f aca="false">IF(Stammdaten!B31="","",Stammdaten!I31)</f>
        <v/>
      </c>
      <c r="I23" s="53" t="str">
        <f aca="false">IF(Stammdaten!B31="","",G23-H23)</f>
        <v/>
      </c>
      <c r="J23" s="54" t="str">
        <f aca="false">IF(Stammdaten!B31="","",IF(I23&gt;0,"↑ Nachzahlung",IF(I23&lt;0,"↓ Guthaben","✓ Ausgeglichen")))</f>
        <v/>
      </c>
    </row>
    <row r="24" customFormat="false" ht="15" hidden="false" customHeight="false" outlineLevel="0" collapsed="false">
      <c r="A24" s="21" t="n">
        <v>20</v>
      </c>
      <c r="B24" s="32" t="str">
        <f aca="false">IF(Stammdaten!B32="","",Stammdaten!B32)</f>
        <v/>
      </c>
      <c r="C24" s="55" t="str">
        <f aca="false">IF(Stammdaten!B32="","",Stammdaten!D32)</f>
        <v/>
      </c>
      <c r="D24" s="23" t="str">
        <f aca="false">IF(Stammdaten!B32="","",Stammdaten!J32)</f>
        <v/>
      </c>
      <c r="E24" s="22" t="str">
        <f aca="false">IF(Stammdaten!B32="","",(IF(AND(Kostenerfassung!E5="Ja",Kostenerfassung!C5&lt;&gt;"",Kostenerfassung!C5&lt;&gt;0,Stammdaten!B32&lt;&gt;""),IF(Kostenerfassung!D5="Wohnfläche (m²)",Kostenerfassung!C5*Stammdaten!D32/Stammdaten!D$113,IF(Kostenerfassung!D5="Personenzahl",Kostenerfassung!C5*Stammdaten!E32/Stammdaten!E$113,IF(Kostenerfassung!D5="Einheiten (gleich)",Kostenerfassung!C5*1/COUNTA(Stammdaten!B$13:B$112),0))),0)+IF(AND(Kostenerfassung!E6="Ja",Kostenerfassung!C6&lt;&gt;"",Kostenerfassung!C6&lt;&gt;0,Stammdaten!B32&lt;&gt;""),IF(Kostenerfassung!D6="Wohnfläche (m²)",Kostenerfassung!C6*Stammdaten!D32/Stammdaten!D$113,IF(Kostenerfassung!D6="Personenzahl",Kostenerfassung!C6*Stammdaten!E32/Stammdaten!E$113,IF(Kostenerfassung!D6="Einheiten (gleich)",Kostenerfassung!C6*1/COUNTA(Stammdaten!B$13:B$112),0))),0)+IF(AND(Kostenerfassung!E7="Ja",Kostenerfassung!C7&lt;&gt;"",Kostenerfassung!C7&lt;&gt;0,Stammdaten!B32&lt;&gt;""),IF(Kostenerfassung!D7="Wohnfläche (m²)",Kostenerfassung!C7*Stammdaten!D32/Stammdaten!D$113,IF(Kostenerfassung!D7="Personenzahl",Kostenerfassung!C7*Stammdaten!E32/Stammdaten!E$113,IF(Kostenerfassung!D7="Einheiten (gleich)",Kostenerfassung!C7*1/COUNTA(Stammdaten!B$13:B$112),0))),0)+IF(AND(Kostenerfassung!E10="Ja",Kostenerfassung!C10&lt;&gt;"",Kostenerfassung!C10&lt;&gt;0,Stammdaten!B32&lt;&gt;""),IF(Kostenerfassung!D10="Wohnfläche (m²)",Kostenerfassung!C10*Stammdaten!D32/Stammdaten!D$113,IF(Kostenerfassung!D10="Personenzahl",Kostenerfassung!C10*Stammdaten!E32/Stammdaten!E$113,IF(Kostenerfassung!D10="Einheiten (gleich)",Kostenerfassung!C10*1/COUNTA(Stammdaten!B$13:B$112),0))),0)+IF(AND(Kostenerfassung!E11="Ja",Kostenerfassung!C11&lt;&gt;"",Kostenerfassung!C11&lt;&gt;0,Stammdaten!B32&lt;&gt;""),IF(Kostenerfassung!D11="Wohnfläche (m²)",Kostenerfassung!C11*Stammdaten!D32/Stammdaten!D$113,IF(Kostenerfassung!D11="Personenzahl",Kostenerfassung!C11*Stammdaten!E32/Stammdaten!E$113,IF(Kostenerfassung!D11="Einheiten (gleich)",Kostenerfassung!C11*1/COUNTA(Stammdaten!B$13:B$112),0))),0)+IF(AND(Kostenerfassung!E12="Ja",Kostenerfassung!C12&lt;&gt;"",Kostenerfassung!C12&lt;&gt;0,Stammdaten!B32&lt;&gt;""),IF(Kostenerfassung!D12="Wohnfläche (m²)",Kostenerfassung!C12*Stammdaten!D32/Stammdaten!D$113,IF(Kostenerfassung!D12="Personenzahl",Kostenerfassung!C12*Stammdaten!E32/Stammdaten!E$113,IF(Kostenerfassung!D12="Einheiten (gleich)",Kostenerfassung!C12*1/COUNTA(Stammdaten!B$13:B$112),0))),0)+IF(AND(Kostenerfassung!E13="Ja",Kostenerfassung!C13&lt;&gt;"",Kostenerfassung!C13&lt;&gt;0,Stammdaten!B32&lt;&gt;""),IF(Kostenerfassung!D13="Wohnfläche (m²)",Kostenerfassung!C13*Stammdaten!D32/Stammdaten!D$113,IF(Kostenerfassung!D13="Personenzahl",Kostenerfassung!C13*Stammdaten!E32/Stammdaten!E$113,IF(Kostenerfassung!D13="Einheiten (gleich)",Kostenerfassung!C13*1/COUNTA(Stammdaten!B$13:B$112),0))),0)+IF(AND(Kostenerfassung!E14="Ja",Kostenerfassung!C14&lt;&gt;"",Kostenerfassung!C14&lt;&gt;0,Stammdaten!B32&lt;&gt;""),IF(Kostenerfassung!D14="Wohnfläche (m²)",Kostenerfassung!C14*Stammdaten!D32/Stammdaten!D$113,IF(Kostenerfassung!D14="Personenzahl",Kostenerfassung!C14*Stammdaten!E32/Stammdaten!E$113,IF(Kostenerfassung!D14="Einheiten (gleich)",Kostenerfassung!C14*1/COUNTA(Stammdaten!B$13:B$112),0))),0)+IF(AND(Kostenerfassung!E15="Ja",Kostenerfassung!C15&lt;&gt;"",Kostenerfassung!C15&lt;&gt;0,Stammdaten!B32&lt;&gt;""),IF(Kostenerfassung!D15="Wohnfläche (m²)",Kostenerfassung!C15*Stammdaten!D32/Stammdaten!D$113,IF(Kostenerfassung!D15="Personenzahl",Kostenerfassung!C15*Stammdaten!E32/Stammdaten!E$113,IF(Kostenerfassung!D15="Einheiten (gleich)",Kostenerfassung!C15*1/COUNTA(Stammdaten!B$13:B$112),0))),0)+IF(AND(Kostenerfassung!E16="Ja",Kostenerfassung!C16&lt;&gt;"",Kostenerfassung!C16&lt;&gt;0,Stammdaten!B32&lt;&gt;""),IF(Kostenerfassung!D16="Wohnfläche (m²)",Kostenerfassung!C16*Stammdaten!D32/Stammdaten!D$113,IF(Kostenerfassung!D16="Personenzahl",Kostenerfassung!C16*Stammdaten!E32/Stammdaten!E$113,IF(Kostenerfassung!D16="Einheiten (gleich)",Kostenerfassung!C16*1/COUNTA(Stammdaten!B$13:B$112),0))),0)+IF(AND(Kostenerfassung!E17="Ja",Kostenerfassung!C17&lt;&gt;"",Kostenerfassung!C17&lt;&gt;0,Stammdaten!B32&lt;&gt;""),IF(Kostenerfassung!D17="Wohnfläche (m²)",Kostenerfassung!C17*Stammdaten!D32/Stammdaten!D$113,IF(Kostenerfassung!D17="Personenzahl",Kostenerfassung!C17*Stammdaten!E32/Stammdaten!E$113,IF(Kostenerfassung!D17="Einheiten (gleich)",Kostenerfassung!C17*1/COUNTA(Stammdaten!B$13:B$112),0))),0)+IF(AND(Kostenerfassung!E18="Ja",Kostenerfassung!C18&lt;&gt;"",Kostenerfassung!C18&lt;&gt;0,Stammdaten!B32&lt;&gt;""),IF(Kostenerfassung!D18="Wohnfläche (m²)",Kostenerfassung!C18*Stammdaten!D32/Stammdaten!D$113,IF(Kostenerfassung!D18="Personenzahl",Kostenerfassung!C18*Stammdaten!E32/Stammdaten!E$113,IF(Kostenerfassung!D18="Einheiten (gleich)",Kostenerfassung!C18*1/COUNTA(Stammdaten!B$13:B$112),0))),0)+IF(AND(Kostenerfassung!E19="Ja",Kostenerfassung!C19&lt;&gt;"",Kostenerfassung!C19&lt;&gt;0,Stammdaten!B32&lt;&gt;""),IF(Kostenerfassung!D19="Wohnfläche (m²)",Kostenerfassung!C19*Stammdaten!D32/Stammdaten!D$113,IF(Kostenerfassung!D19="Personenzahl",Kostenerfassung!C19*Stammdaten!E32/Stammdaten!E$113,IF(Kostenerfassung!D19="Einheiten (gleich)",Kostenerfassung!C19*1/COUNTA(Stammdaten!B$13:B$112),0))),0)+IF(AND(Kostenerfassung!E20="Ja",Kostenerfassung!C20&lt;&gt;"",Kostenerfassung!C20&lt;&gt;0,Stammdaten!B32&lt;&gt;""),IF(Kostenerfassung!D20="Wohnfläche (m²)",Kostenerfassung!C20*Stammdaten!D32/Stammdaten!D$113,IF(Kostenerfassung!D20="Personenzahl",Kostenerfassung!C20*Stammdaten!E32/Stammdaten!E$113,IF(Kostenerfassung!D20="Einheiten (gleich)",Kostenerfassung!C20*1/COUNTA(Stammdaten!B$13:B$112),0))),0)+IF(AND(Kostenerfassung!E21="Ja",Kostenerfassung!C21&lt;&gt;"",Kostenerfassung!C21&lt;&gt;0,Stammdaten!B32&lt;&gt;""),IF(Kostenerfassung!D21="Wohnfläche (m²)",Kostenerfassung!C21*Stammdaten!D32/Stammdaten!D$113,IF(Kostenerfassung!D21="Personenzahl",Kostenerfassung!C21*Stammdaten!E32/Stammdaten!E$113,IF(Kostenerfassung!D21="Einheiten (gleich)",Kostenerfassung!C21*1/COUNTA(Stammdaten!B$13:B$112),0))),0)+IF(AND(Kostenerfassung!E22="Ja",Kostenerfassung!C22&lt;&gt;"",Kostenerfassung!C22&lt;&gt;0,Stammdaten!B32&lt;&gt;""),IF(Kostenerfassung!D22="Wohnfläche (m²)",Kostenerfassung!C22*Stammdaten!D32/Stammdaten!D$113,IF(Kostenerfassung!D22="Personenzahl",Kostenerfassung!C22*Stammdaten!E32/Stammdaten!E$113,IF(Kostenerfassung!D22="Einheiten (gleich)",Kostenerfassung!C22*1/COUNTA(Stammdaten!B$13:B$112),0))),0)))</f>
        <v/>
      </c>
      <c r="F24" s="22" t="str">
        <f aca="false">IF(Stammdaten!B32=""," ",IF(Stammdaten!D32="",0,Heizkosten!C$11*Stammdaten!D32/Stammdaten!D$113+IF(Stammdaten!F$113=0,0,Heizkosten!C$12*Stammdaten!F32/Stammdaten!F$113)+Heizkosten!C$13*Stammdaten!D32/Stammdaten!D$113+IF(Stammdaten!G$113=0,0,Heizkosten!C$14*Stammdaten!G32/Stammdaten!G$113)))</f>
        <v> </v>
      </c>
      <c r="G24" s="46" t="str">
        <f aca="false">IF(Stammdaten!B32="","",E24+IF(F24=" ",0,F24))</f>
        <v/>
      </c>
      <c r="H24" s="22" t="str">
        <f aca="false">IF(Stammdaten!B32="","",Stammdaten!I32)</f>
        <v/>
      </c>
      <c r="I24" s="53" t="str">
        <f aca="false">IF(Stammdaten!B32="","",G24-H24)</f>
        <v/>
      </c>
      <c r="J24" s="54" t="str">
        <f aca="false">IF(Stammdaten!B32="","",IF(I24&gt;0,"↑ Nachzahlung",IF(I24&lt;0,"↓ Guthaben","✓ Ausgeglichen")))</f>
        <v/>
      </c>
    </row>
    <row r="25" customFormat="false" ht="15" hidden="false" customHeight="false" outlineLevel="0" collapsed="false">
      <c r="A25" s="14" t="n">
        <v>21</v>
      </c>
      <c r="B25" s="36" t="str">
        <f aca="false">IF(Stammdaten!B33="","",Stammdaten!B33)</f>
        <v/>
      </c>
      <c r="C25" s="52" t="str">
        <f aca="false">IF(Stammdaten!B33="","",Stammdaten!D33)</f>
        <v/>
      </c>
      <c r="D25" s="20" t="str">
        <f aca="false">IF(Stammdaten!B33="","",Stammdaten!J33)</f>
        <v/>
      </c>
      <c r="E25" s="19" t="str">
        <f aca="false">IF(Stammdaten!B33="","",(IF(AND(Kostenerfassung!E5="Ja",Kostenerfassung!C5&lt;&gt;"",Kostenerfassung!C5&lt;&gt;0,Stammdaten!B33&lt;&gt;""),IF(Kostenerfassung!D5="Wohnfläche (m²)",Kostenerfassung!C5*Stammdaten!D33/Stammdaten!D$113,IF(Kostenerfassung!D5="Personenzahl",Kostenerfassung!C5*Stammdaten!E33/Stammdaten!E$113,IF(Kostenerfassung!D5="Einheiten (gleich)",Kostenerfassung!C5*1/COUNTA(Stammdaten!B$13:B$112),0))),0)+IF(AND(Kostenerfassung!E6="Ja",Kostenerfassung!C6&lt;&gt;"",Kostenerfassung!C6&lt;&gt;0,Stammdaten!B33&lt;&gt;""),IF(Kostenerfassung!D6="Wohnfläche (m²)",Kostenerfassung!C6*Stammdaten!D33/Stammdaten!D$113,IF(Kostenerfassung!D6="Personenzahl",Kostenerfassung!C6*Stammdaten!E33/Stammdaten!E$113,IF(Kostenerfassung!D6="Einheiten (gleich)",Kostenerfassung!C6*1/COUNTA(Stammdaten!B$13:B$112),0))),0)+IF(AND(Kostenerfassung!E7="Ja",Kostenerfassung!C7&lt;&gt;"",Kostenerfassung!C7&lt;&gt;0,Stammdaten!B33&lt;&gt;""),IF(Kostenerfassung!D7="Wohnfläche (m²)",Kostenerfassung!C7*Stammdaten!D33/Stammdaten!D$113,IF(Kostenerfassung!D7="Personenzahl",Kostenerfassung!C7*Stammdaten!E33/Stammdaten!E$113,IF(Kostenerfassung!D7="Einheiten (gleich)",Kostenerfassung!C7*1/COUNTA(Stammdaten!B$13:B$112),0))),0)+IF(AND(Kostenerfassung!E10="Ja",Kostenerfassung!C10&lt;&gt;"",Kostenerfassung!C10&lt;&gt;0,Stammdaten!B33&lt;&gt;""),IF(Kostenerfassung!D10="Wohnfläche (m²)",Kostenerfassung!C10*Stammdaten!D33/Stammdaten!D$113,IF(Kostenerfassung!D10="Personenzahl",Kostenerfassung!C10*Stammdaten!E33/Stammdaten!E$113,IF(Kostenerfassung!D10="Einheiten (gleich)",Kostenerfassung!C10*1/COUNTA(Stammdaten!B$13:B$112),0))),0)+IF(AND(Kostenerfassung!E11="Ja",Kostenerfassung!C11&lt;&gt;"",Kostenerfassung!C11&lt;&gt;0,Stammdaten!B33&lt;&gt;""),IF(Kostenerfassung!D11="Wohnfläche (m²)",Kostenerfassung!C11*Stammdaten!D33/Stammdaten!D$113,IF(Kostenerfassung!D11="Personenzahl",Kostenerfassung!C11*Stammdaten!E33/Stammdaten!E$113,IF(Kostenerfassung!D11="Einheiten (gleich)",Kostenerfassung!C11*1/COUNTA(Stammdaten!B$13:B$112),0))),0)+IF(AND(Kostenerfassung!E12="Ja",Kostenerfassung!C12&lt;&gt;"",Kostenerfassung!C12&lt;&gt;0,Stammdaten!B33&lt;&gt;""),IF(Kostenerfassung!D12="Wohnfläche (m²)",Kostenerfassung!C12*Stammdaten!D33/Stammdaten!D$113,IF(Kostenerfassung!D12="Personenzahl",Kostenerfassung!C12*Stammdaten!E33/Stammdaten!E$113,IF(Kostenerfassung!D12="Einheiten (gleich)",Kostenerfassung!C12*1/COUNTA(Stammdaten!B$13:B$112),0))),0)+IF(AND(Kostenerfassung!E13="Ja",Kostenerfassung!C13&lt;&gt;"",Kostenerfassung!C13&lt;&gt;0,Stammdaten!B33&lt;&gt;""),IF(Kostenerfassung!D13="Wohnfläche (m²)",Kostenerfassung!C13*Stammdaten!D33/Stammdaten!D$113,IF(Kostenerfassung!D13="Personenzahl",Kostenerfassung!C13*Stammdaten!E33/Stammdaten!E$113,IF(Kostenerfassung!D13="Einheiten (gleich)",Kostenerfassung!C13*1/COUNTA(Stammdaten!B$13:B$112),0))),0)+IF(AND(Kostenerfassung!E14="Ja",Kostenerfassung!C14&lt;&gt;"",Kostenerfassung!C14&lt;&gt;0,Stammdaten!B33&lt;&gt;""),IF(Kostenerfassung!D14="Wohnfläche (m²)",Kostenerfassung!C14*Stammdaten!D33/Stammdaten!D$113,IF(Kostenerfassung!D14="Personenzahl",Kostenerfassung!C14*Stammdaten!E33/Stammdaten!E$113,IF(Kostenerfassung!D14="Einheiten (gleich)",Kostenerfassung!C14*1/COUNTA(Stammdaten!B$13:B$112),0))),0)+IF(AND(Kostenerfassung!E15="Ja",Kostenerfassung!C15&lt;&gt;"",Kostenerfassung!C15&lt;&gt;0,Stammdaten!B33&lt;&gt;""),IF(Kostenerfassung!D15="Wohnfläche (m²)",Kostenerfassung!C15*Stammdaten!D33/Stammdaten!D$113,IF(Kostenerfassung!D15="Personenzahl",Kostenerfassung!C15*Stammdaten!E33/Stammdaten!E$113,IF(Kostenerfassung!D15="Einheiten (gleich)",Kostenerfassung!C15*1/COUNTA(Stammdaten!B$13:B$112),0))),0)+IF(AND(Kostenerfassung!E16="Ja",Kostenerfassung!C16&lt;&gt;"",Kostenerfassung!C16&lt;&gt;0,Stammdaten!B33&lt;&gt;""),IF(Kostenerfassung!D16="Wohnfläche (m²)",Kostenerfassung!C16*Stammdaten!D33/Stammdaten!D$113,IF(Kostenerfassung!D16="Personenzahl",Kostenerfassung!C16*Stammdaten!E33/Stammdaten!E$113,IF(Kostenerfassung!D16="Einheiten (gleich)",Kostenerfassung!C16*1/COUNTA(Stammdaten!B$13:B$112),0))),0)+IF(AND(Kostenerfassung!E17="Ja",Kostenerfassung!C17&lt;&gt;"",Kostenerfassung!C17&lt;&gt;0,Stammdaten!B33&lt;&gt;""),IF(Kostenerfassung!D17="Wohnfläche (m²)",Kostenerfassung!C17*Stammdaten!D33/Stammdaten!D$113,IF(Kostenerfassung!D17="Personenzahl",Kostenerfassung!C17*Stammdaten!E33/Stammdaten!E$113,IF(Kostenerfassung!D17="Einheiten (gleich)",Kostenerfassung!C17*1/COUNTA(Stammdaten!B$13:B$112),0))),0)+IF(AND(Kostenerfassung!E18="Ja",Kostenerfassung!C18&lt;&gt;"",Kostenerfassung!C18&lt;&gt;0,Stammdaten!B33&lt;&gt;""),IF(Kostenerfassung!D18="Wohnfläche (m²)",Kostenerfassung!C18*Stammdaten!D33/Stammdaten!D$113,IF(Kostenerfassung!D18="Personenzahl",Kostenerfassung!C18*Stammdaten!E33/Stammdaten!E$113,IF(Kostenerfassung!D18="Einheiten (gleich)",Kostenerfassung!C18*1/COUNTA(Stammdaten!B$13:B$112),0))),0)+IF(AND(Kostenerfassung!E19="Ja",Kostenerfassung!C19&lt;&gt;"",Kostenerfassung!C19&lt;&gt;0,Stammdaten!B33&lt;&gt;""),IF(Kostenerfassung!D19="Wohnfläche (m²)",Kostenerfassung!C19*Stammdaten!D33/Stammdaten!D$113,IF(Kostenerfassung!D19="Personenzahl",Kostenerfassung!C19*Stammdaten!E33/Stammdaten!E$113,IF(Kostenerfassung!D19="Einheiten (gleich)",Kostenerfassung!C19*1/COUNTA(Stammdaten!B$13:B$112),0))),0)+IF(AND(Kostenerfassung!E20="Ja",Kostenerfassung!C20&lt;&gt;"",Kostenerfassung!C20&lt;&gt;0,Stammdaten!B33&lt;&gt;""),IF(Kostenerfassung!D20="Wohnfläche (m²)",Kostenerfassung!C20*Stammdaten!D33/Stammdaten!D$113,IF(Kostenerfassung!D20="Personenzahl",Kostenerfassung!C20*Stammdaten!E33/Stammdaten!E$113,IF(Kostenerfassung!D20="Einheiten (gleich)",Kostenerfassung!C20*1/COUNTA(Stammdaten!B$13:B$112),0))),0)+IF(AND(Kostenerfassung!E21="Ja",Kostenerfassung!C21&lt;&gt;"",Kostenerfassung!C21&lt;&gt;0,Stammdaten!B33&lt;&gt;""),IF(Kostenerfassung!D21="Wohnfläche (m²)",Kostenerfassung!C21*Stammdaten!D33/Stammdaten!D$113,IF(Kostenerfassung!D21="Personenzahl",Kostenerfassung!C21*Stammdaten!E33/Stammdaten!E$113,IF(Kostenerfassung!D21="Einheiten (gleich)",Kostenerfassung!C21*1/COUNTA(Stammdaten!B$13:B$112),0))),0)+IF(AND(Kostenerfassung!E22="Ja",Kostenerfassung!C22&lt;&gt;"",Kostenerfassung!C22&lt;&gt;0,Stammdaten!B33&lt;&gt;""),IF(Kostenerfassung!D22="Wohnfläche (m²)",Kostenerfassung!C22*Stammdaten!D33/Stammdaten!D$113,IF(Kostenerfassung!D22="Personenzahl",Kostenerfassung!C22*Stammdaten!E33/Stammdaten!E$113,IF(Kostenerfassung!D22="Einheiten (gleich)",Kostenerfassung!C22*1/COUNTA(Stammdaten!B$13:B$112),0))),0)))</f>
        <v/>
      </c>
      <c r="F25" s="19" t="str">
        <f aca="false">IF(Stammdaten!B33=""," ",IF(Stammdaten!D33="",0,Heizkosten!C$11*Stammdaten!D33/Stammdaten!D$113+IF(Stammdaten!F$113=0,0,Heizkosten!C$12*Stammdaten!F33/Stammdaten!F$113)+Heizkosten!C$13*Stammdaten!D33/Stammdaten!D$113+IF(Stammdaten!G$113=0,0,Heizkosten!C$14*Stammdaten!G33/Stammdaten!G$113)))</f>
        <v> </v>
      </c>
      <c r="G25" s="47" t="str">
        <f aca="false">IF(Stammdaten!B33="","",E25+IF(F25=" ",0,F25))</f>
        <v/>
      </c>
      <c r="H25" s="19" t="str">
        <f aca="false">IF(Stammdaten!B33="","",Stammdaten!I33)</f>
        <v/>
      </c>
      <c r="I25" s="53" t="str">
        <f aca="false">IF(Stammdaten!B33="","",G25-H25)</f>
        <v/>
      </c>
      <c r="J25" s="54" t="str">
        <f aca="false">IF(Stammdaten!B33="","",IF(I25&gt;0,"↑ Nachzahlung",IF(I25&lt;0,"↓ Guthaben","✓ Ausgeglichen")))</f>
        <v/>
      </c>
    </row>
    <row r="26" customFormat="false" ht="15" hidden="false" customHeight="false" outlineLevel="0" collapsed="false">
      <c r="A26" s="21" t="n">
        <v>22</v>
      </c>
      <c r="B26" s="32" t="str">
        <f aca="false">IF(Stammdaten!B34="","",Stammdaten!B34)</f>
        <v/>
      </c>
      <c r="C26" s="55" t="str">
        <f aca="false">IF(Stammdaten!B34="","",Stammdaten!D34)</f>
        <v/>
      </c>
      <c r="D26" s="23" t="str">
        <f aca="false">IF(Stammdaten!B34="","",Stammdaten!J34)</f>
        <v/>
      </c>
      <c r="E26" s="22" t="str">
        <f aca="false">IF(Stammdaten!B34="","",(IF(AND(Kostenerfassung!E5="Ja",Kostenerfassung!C5&lt;&gt;"",Kostenerfassung!C5&lt;&gt;0,Stammdaten!B34&lt;&gt;""),IF(Kostenerfassung!D5="Wohnfläche (m²)",Kostenerfassung!C5*Stammdaten!D34/Stammdaten!D$113,IF(Kostenerfassung!D5="Personenzahl",Kostenerfassung!C5*Stammdaten!E34/Stammdaten!E$113,IF(Kostenerfassung!D5="Einheiten (gleich)",Kostenerfassung!C5*1/COUNTA(Stammdaten!B$13:B$112),0))),0)+IF(AND(Kostenerfassung!E6="Ja",Kostenerfassung!C6&lt;&gt;"",Kostenerfassung!C6&lt;&gt;0,Stammdaten!B34&lt;&gt;""),IF(Kostenerfassung!D6="Wohnfläche (m²)",Kostenerfassung!C6*Stammdaten!D34/Stammdaten!D$113,IF(Kostenerfassung!D6="Personenzahl",Kostenerfassung!C6*Stammdaten!E34/Stammdaten!E$113,IF(Kostenerfassung!D6="Einheiten (gleich)",Kostenerfassung!C6*1/COUNTA(Stammdaten!B$13:B$112),0))),0)+IF(AND(Kostenerfassung!E7="Ja",Kostenerfassung!C7&lt;&gt;"",Kostenerfassung!C7&lt;&gt;0,Stammdaten!B34&lt;&gt;""),IF(Kostenerfassung!D7="Wohnfläche (m²)",Kostenerfassung!C7*Stammdaten!D34/Stammdaten!D$113,IF(Kostenerfassung!D7="Personenzahl",Kostenerfassung!C7*Stammdaten!E34/Stammdaten!E$113,IF(Kostenerfassung!D7="Einheiten (gleich)",Kostenerfassung!C7*1/COUNTA(Stammdaten!B$13:B$112),0))),0)+IF(AND(Kostenerfassung!E10="Ja",Kostenerfassung!C10&lt;&gt;"",Kostenerfassung!C10&lt;&gt;0,Stammdaten!B34&lt;&gt;""),IF(Kostenerfassung!D10="Wohnfläche (m²)",Kostenerfassung!C10*Stammdaten!D34/Stammdaten!D$113,IF(Kostenerfassung!D10="Personenzahl",Kostenerfassung!C10*Stammdaten!E34/Stammdaten!E$113,IF(Kostenerfassung!D10="Einheiten (gleich)",Kostenerfassung!C10*1/COUNTA(Stammdaten!B$13:B$112),0))),0)+IF(AND(Kostenerfassung!E11="Ja",Kostenerfassung!C11&lt;&gt;"",Kostenerfassung!C11&lt;&gt;0,Stammdaten!B34&lt;&gt;""),IF(Kostenerfassung!D11="Wohnfläche (m²)",Kostenerfassung!C11*Stammdaten!D34/Stammdaten!D$113,IF(Kostenerfassung!D11="Personenzahl",Kostenerfassung!C11*Stammdaten!E34/Stammdaten!E$113,IF(Kostenerfassung!D11="Einheiten (gleich)",Kostenerfassung!C11*1/COUNTA(Stammdaten!B$13:B$112),0))),0)+IF(AND(Kostenerfassung!E12="Ja",Kostenerfassung!C12&lt;&gt;"",Kostenerfassung!C12&lt;&gt;0,Stammdaten!B34&lt;&gt;""),IF(Kostenerfassung!D12="Wohnfläche (m²)",Kostenerfassung!C12*Stammdaten!D34/Stammdaten!D$113,IF(Kostenerfassung!D12="Personenzahl",Kostenerfassung!C12*Stammdaten!E34/Stammdaten!E$113,IF(Kostenerfassung!D12="Einheiten (gleich)",Kostenerfassung!C12*1/COUNTA(Stammdaten!B$13:B$112),0))),0)+IF(AND(Kostenerfassung!E13="Ja",Kostenerfassung!C13&lt;&gt;"",Kostenerfassung!C13&lt;&gt;0,Stammdaten!B34&lt;&gt;""),IF(Kostenerfassung!D13="Wohnfläche (m²)",Kostenerfassung!C13*Stammdaten!D34/Stammdaten!D$113,IF(Kostenerfassung!D13="Personenzahl",Kostenerfassung!C13*Stammdaten!E34/Stammdaten!E$113,IF(Kostenerfassung!D13="Einheiten (gleich)",Kostenerfassung!C13*1/COUNTA(Stammdaten!B$13:B$112),0))),0)+IF(AND(Kostenerfassung!E14="Ja",Kostenerfassung!C14&lt;&gt;"",Kostenerfassung!C14&lt;&gt;0,Stammdaten!B34&lt;&gt;""),IF(Kostenerfassung!D14="Wohnfläche (m²)",Kostenerfassung!C14*Stammdaten!D34/Stammdaten!D$113,IF(Kostenerfassung!D14="Personenzahl",Kostenerfassung!C14*Stammdaten!E34/Stammdaten!E$113,IF(Kostenerfassung!D14="Einheiten (gleich)",Kostenerfassung!C14*1/COUNTA(Stammdaten!B$13:B$112),0))),0)+IF(AND(Kostenerfassung!E15="Ja",Kostenerfassung!C15&lt;&gt;"",Kostenerfassung!C15&lt;&gt;0,Stammdaten!B34&lt;&gt;""),IF(Kostenerfassung!D15="Wohnfläche (m²)",Kostenerfassung!C15*Stammdaten!D34/Stammdaten!D$113,IF(Kostenerfassung!D15="Personenzahl",Kostenerfassung!C15*Stammdaten!E34/Stammdaten!E$113,IF(Kostenerfassung!D15="Einheiten (gleich)",Kostenerfassung!C15*1/COUNTA(Stammdaten!B$13:B$112),0))),0)+IF(AND(Kostenerfassung!E16="Ja",Kostenerfassung!C16&lt;&gt;"",Kostenerfassung!C16&lt;&gt;0,Stammdaten!B34&lt;&gt;""),IF(Kostenerfassung!D16="Wohnfläche (m²)",Kostenerfassung!C16*Stammdaten!D34/Stammdaten!D$113,IF(Kostenerfassung!D16="Personenzahl",Kostenerfassung!C16*Stammdaten!E34/Stammdaten!E$113,IF(Kostenerfassung!D16="Einheiten (gleich)",Kostenerfassung!C16*1/COUNTA(Stammdaten!B$13:B$112),0))),0)+IF(AND(Kostenerfassung!E17="Ja",Kostenerfassung!C17&lt;&gt;"",Kostenerfassung!C17&lt;&gt;0,Stammdaten!B34&lt;&gt;""),IF(Kostenerfassung!D17="Wohnfläche (m²)",Kostenerfassung!C17*Stammdaten!D34/Stammdaten!D$113,IF(Kostenerfassung!D17="Personenzahl",Kostenerfassung!C17*Stammdaten!E34/Stammdaten!E$113,IF(Kostenerfassung!D17="Einheiten (gleich)",Kostenerfassung!C17*1/COUNTA(Stammdaten!B$13:B$112),0))),0)+IF(AND(Kostenerfassung!E18="Ja",Kostenerfassung!C18&lt;&gt;"",Kostenerfassung!C18&lt;&gt;0,Stammdaten!B34&lt;&gt;""),IF(Kostenerfassung!D18="Wohnfläche (m²)",Kostenerfassung!C18*Stammdaten!D34/Stammdaten!D$113,IF(Kostenerfassung!D18="Personenzahl",Kostenerfassung!C18*Stammdaten!E34/Stammdaten!E$113,IF(Kostenerfassung!D18="Einheiten (gleich)",Kostenerfassung!C18*1/COUNTA(Stammdaten!B$13:B$112),0))),0)+IF(AND(Kostenerfassung!E19="Ja",Kostenerfassung!C19&lt;&gt;"",Kostenerfassung!C19&lt;&gt;0,Stammdaten!B34&lt;&gt;""),IF(Kostenerfassung!D19="Wohnfläche (m²)",Kostenerfassung!C19*Stammdaten!D34/Stammdaten!D$113,IF(Kostenerfassung!D19="Personenzahl",Kostenerfassung!C19*Stammdaten!E34/Stammdaten!E$113,IF(Kostenerfassung!D19="Einheiten (gleich)",Kostenerfassung!C19*1/COUNTA(Stammdaten!B$13:B$112),0))),0)+IF(AND(Kostenerfassung!E20="Ja",Kostenerfassung!C20&lt;&gt;"",Kostenerfassung!C20&lt;&gt;0,Stammdaten!B34&lt;&gt;""),IF(Kostenerfassung!D20="Wohnfläche (m²)",Kostenerfassung!C20*Stammdaten!D34/Stammdaten!D$113,IF(Kostenerfassung!D20="Personenzahl",Kostenerfassung!C20*Stammdaten!E34/Stammdaten!E$113,IF(Kostenerfassung!D20="Einheiten (gleich)",Kostenerfassung!C20*1/COUNTA(Stammdaten!B$13:B$112),0))),0)+IF(AND(Kostenerfassung!E21="Ja",Kostenerfassung!C21&lt;&gt;"",Kostenerfassung!C21&lt;&gt;0,Stammdaten!B34&lt;&gt;""),IF(Kostenerfassung!D21="Wohnfläche (m²)",Kostenerfassung!C21*Stammdaten!D34/Stammdaten!D$113,IF(Kostenerfassung!D21="Personenzahl",Kostenerfassung!C21*Stammdaten!E34/Stammdaten!E$113,IF(Kostenerfassung!D21="Einheiten (gleich)",Kostenerfassung!C21*1/COUNTA(Stammdaten!B$13:B$112),0))),0)+IF(AND(Kostenerfassung!E22="Ja",Kostenerfassung!C22&lt;&gt;"",Kostenerfassung!C22&lt;&gt;0,Stammdaten!B34&lt;&gt;""),IF(Kostenerfassung!D22="Wohnfläche (m²)",Kostenerfassung!C22*Stammdaten!D34/Stammdaten!D$113,IF(Kostenerfassung!D22="Personenzahl",Kostenerfassung!C22*Stammdaten!E34/Stammdaten!E$113,IF(Kostenerfassung!D22="Einheiten (gleich)",Kostenerfassung!C22*1/COUNTA(Stammdaten!B$13:B$112),0))),0)))</f>
        <v/>
      </c>
      <c r="F26" s="22" t="str">
        <f aca="false">IF(Stammdaten!B34=""," ",IF(Stammdaten!D34="",0,Heizkosten!C$11*Stammdaten!D34/Stammdaten!D$113+IF(Stammdaten!F$113=0,0,Heizkosten!C$12*Stammdaten!F34/Stammdaten!F$113)+Heizkosten!C$13*Stammdaten!D34/Stammdaten!D$113+IF(Stammdaten!G$113=0,0,Heizkosten!C$14*Stammdaten!G34/Stammdaten!G$113)))</f>
        <v> </v>
      </c>
      <c r="G26" s="46" t="str">
        <f aca="false">IF(Stammdaten!B34="","",E26+IF(F26=" ",0,F26))</f>
        <v/>
      </c>
      <c r="H26" s="22" t="str">
        <f aca="false">IF(Stammdaten!B34="","",Stammdaten!I34)</f>
        <v/>
      </c>
      <c r="I26" s="53" t="str">
        <f aca="false">IF(Stammdaten!B34="","",G26-H26)</f>
        <v/>
      </c>
      <c r="J26" s="54" t="str">
        <f aca="false">IF(Stammdaten!B34="","",IF(I26&gt;0,"↑ Nachzahlung",IF(I26&lt;0,"↓ Guthaben","✓ Ausgeglichen")))</f>
        <v/>
      </c>
    </row>
    <row r="27" customFormat="false" ht="15" hidden="false" customHeight="false" outlineLevel="0" collapsed="false">
      <c r="A27" s="14" t="n">
        <v>23</v>
      </c>
      <c r="B27" s="36" t="str">
        <f aca="false">IF(Stammdaten!B35="","",Stammdaten!B35)</f>
        <v/>
      </c>
      <c r="C27" s="52" t="str">
        <f aca="false">IF(Stammdaten!B35="","",Stammdaten!D35)</f>
        <v/>
      </c>
      <c r="D27" s="20" t="str">
        <f aca="false">IF(Stammdaten!B35="","",Stammdaten!J35)</f>
        <v/>
      </c>
      <c r="E27" s="19" t="str">
        <f aca="false">IF(Stammdaten!B35="","",(IF(AND(Kostenerfassung!E5="Ja",Kostenerfassung!C5&lt;&gt;"",Kostenerfassung!C5&lt;&gt;0,Stammdaten!B35&lt;&gt;""),IF(Kostenerfassung!D5="Wohnfläche (m²)",Kostenerfassung!C5*Stammdaten!D35/Stammdaten!D$113,IF(Kostenerfassung!D5="Personenzahl",Kostenerfassung!C5*Stammdaten!E35/Stammdaten!E$113,IF(Kostenerfassung!D5="Einheiten (gleich)",Kostenerfassung!C5*1/COUNTA(Stammdaten!B$13:B$112),0))),0)+IF(AND(Kostenerfassung!E6="Ja",Kostenerfassung!C6&lt;&gt;"",Kostenerfassung!C6&lt;&gt;0,Stammdaten!B35&lt;&gt;""),IF(Kostenerfassung!D6="Wohnfläche (m²)",Kostenerfassung!C6*Stammdaten!D35/Stammdaten!D$113,IF(Kostenerfassung!D6="Personenzahl",Kostenerfassung!C6*Stammdaten!E35/Stammdaten!E$113,IF(Kostenerfassung!D6="Einheiten (gleich)",Kostenerfassung!C6*1/COUNTA(Stammdaten!B$13:B$112),0))),0)+IF(AND(Kostenerfassung!E7="Ja",Kostenerfassung!C7&lt;&gt;"",Kostenerfassung!C7&lt;&gt;0,Stammdaten!B35&lt;&gt;""),IF(Kostenerfassung!D7="Wohnfläche (m²)",Kostenerfassung!C7*Stammdaten!D35/Stammdaten!D$113,IF(Kostenerfassung!D7="Personenzahl",Kostenerfassung!C7*Stammdaten!E35/Stammdaten!E$113,IF(Kostenerfassung!D7="Einheiten (gleich)",Kostenerfassung!C7*1/COUNTA(Stammdaten!B$13:B$112),0))),0)+IF(AND(Kostenerfassung!E10="Ja",Kostenerfassung!C10&lt;&gt;"",Kostenerfassung!C10&lt;&gt;0,Stammdaten!B35&lt;&gt;""),IF(Kostenerfassung!D10="Wohnfläche (m²)",Kostenerfassung!C10*Stammdaten!D35/Stammdaten!D$113,IF(Kostenerfassung!D10="Personenzahl",Kostenerfassung!C10*Stammdaten!E35/Stammdaten!E$113,IF(Kostenerfassung!D10="Einheiten (gleich)",Kostenerfassung!C10*1/COUNTA(Stammdaten!B$13:B$112),0))),0)+IF(AND(Kostenerfassung!E11="Ja",Kostenerfassung!C11&lt;&gt;"",Kostenerfassung!C11&lt;&gt;0,Stammdaten!B35&lt;&gt;""),IF(Kostenerfassung!D11="Wohnfläche (m²)",Kostenerfassung!C11*Stammdaten!D35/Stammdaten!D$113,IF(Kostenerfassung!D11="Personenzahl",Kostenerfassung!C11*Stammdaten!E35/Stammdaten!E$113,IF(Kostenerfassung!D11="Einheiten (gleich)",Kostenerfassung!C11*1/COUNTA(Stammdaten!B$13:B$112),0))),0)+IF(AND(Kostenerfassung!E12="Ja",Kostenerfassung!C12&lt;&gt;"",Kostenerfassung!C12&lt;&gt;0,Stammdaten!B35&lt;&gt;""),IF(Kostenerfassung!D12="Wohnfläche (m²)",Kostenerfassung!C12*Stammdaten!D35/Stammdaten!D$113,IF(Kostenerfassung!D12="Personenzahl",Kostenerfassung!C12*Stammdaten!E35/Stammdaten!E$113,IF(Kostenerfassung!D12="Einheiten (gleich)",Kostenerfassung!C12*1/COUNTA(Stammdaten!B$13:B$112),0))),0)+IF(AND(Kostenerfassung!E13="Ja",Kostenerfassung!C13&lt;&gt;"",Kostenerfassung!C13&lt;&gt;0,Stammdaten!B35&lt;&gt;""),IF(Kostenerfassung!D13="Wohnfläche (m²)",Kostenerfassung!C13*Stammdaten!D35/Stammdaten!D$113,IF(Kostenerfassung!D13="Personenzahl",Kostenerfassung!C13*Stammdaten!E35/Stammdaten!E$113,IF(Kostenerfassung!D13="Einheiten (gleich)",Kostenerfassung!C13*1/COUNTA(Stammdaten!B$13:B$112),0))),0)+IF(AND(Kostenerfassung!E14="Ja",Kostenerfassung!C14&lt;&gt;"",Kostenerfassung!C14&lt;&gt;0,Stammdaten!B35&lt;&gt;""),IF(Kostenerfassung!D14="Wohnfläche (m²)",Kostenerfassung!C14*Stammdaten!D35/Stammdaten!D$113,IF(Kostenerfassung!D14="Personenzahl",Kostenerfassung!C14*Stammdaten!E35/Stammdaten!E$113,IF(Kostenerfassung!D14="Einheiten (gleich)",Kostenerfassung!C14*1/COUNTA(Stammdaten!B$13:B$112),0))),0)+IF(AND(Kostenerfassung!E15="Ja",Kostenerfassung!C15&lt;&gt;"",Kostenerfassung!C15&lt;&gt;0,Stammdaten!B35&lt;&gt;""),IF(Kostenerfassung!D15="Wohnfläche (m²)",Kostenerfassung!C15*Stammdaten!D35/Stammdaten!D$113,IF(Kostenerfassung!D15="Personenzahl",Kostenerfassung!C15*Stammdaten!E35/Stammdaten!E$113,IF(Kostenerfassung!D15="Einheiten (gleich)",Kostenerfassung!C15*1/COUNTA(Stammdaten!B$13:B$112),0))),0)+IF(AND(Kostenerfassung!E16="Ja",Kostenerfassung!C16&lt;&gt;"",Kostenerfassung!C16&lt;&gt;0,Stammdaten!B35&lt;&gt;""),IF(Kostenerfassung!D16="Wohnfläche (m²)",Kostenerfassung!C16*Stammdaten!D35/Stammdaten!D$113,IF(Kostenerfassung!D16="Personenzahl",Kostenerfassung!C16*Stammdaten!E35/Stammdaten!E$113,IF(Kostenerfassung!D16="Einheiten (gleich)",Kostenerfassung!C16*1/COUNTA(Stammdaten!B$13:B$112),0))),0)+IF(AND(Kostenerfassung!E17="Ja",Kostenerfassung!C17&lt;&gt;"",Kostenerfassung!C17&lt;&gt;0,Stammdaten!B35&lt;&gt;""),IF(Kostenerfassung!D17="Wohnfläche (m²)",Kostenerfassung!C17*Stammdaten!D35/Stammdaten!D$113,IF(Kostenerfassung!D17="Personenzahl",Kostenerfassung!C17*Stammdaten!E35/Stammdaten!E$113,IF(Kostenerfassung!D17="Einheiten (gleich)",Kostenerfassung!C17*1/COUNTA(Stammdaten!B$13:B$112),0))),0)+IF(AND(Kostenerfassung!E18="Ja",Kostenerfassung!C18&lt;&gt;"",Kostenerfassung!C18&lt;&gt;0,Stammdaten!B35&lt;&gt;""),IF(Kostenerfassung!D18="Wohnfläche (m²)",Kostenerfassung!C18*Stammdaten!D35/Stammdaten!D$113,IF(Kostenerfassung!D18="Personenzahl",Kostenerfassung!C18*Stammdaten!E35/Stammdaten!E$113,IF(Kostenerfassung!D18="Einheiten (gleich)",Kostenerfassung!C18*1/COUNTA(Stammdaten!B$13:B$112),0))),0)+IF(AND(Kostenerfassung!E19="Ja",Kostenerfassung!C19&lt;&gt;"",Kostenerfassung!C19&lt;&gt;0,Stammdaten!B35&lt;&gt;""),IF(Kostenerfassung!D19="Wohnfläche (m²)",Kostenerfassung!C19*Stammdaten!D35/Stammdaten!D$113,IF(Kostenerfassung!D19="Personenzahl",Kostenerfassung!C19*Stammdaten!E35/Stammdaten!E$113,IF(Kostenerfassung!D19="Einheiten (gleich)",Kostenerfassung!C19*1/COUNTA(Stammdaten!B$13:B$112),0))),0)+IF(AND(Kostenerfassung!E20="Ja",Kostenerfassung!C20&lt;&gt;"",Kostenerfassung!C20&lt;&gt;0,Stammdaten!B35&lt;&gt;""),IF(Kostenerfassung!D20="Wohnfläche (m²)",Kostenerfassung!C20*Stammdaten!D35/Stammdaten!D$113,IF(Kostenerfassung!D20="Personenzahl",Kostenerfassung!C20*Stammdaten!E35/Stammdaten!E$113,IF(Kostenerfassung!D20="Einheiten (gleich)",Kostenerfassung!C20*1/COUNTA(Stammdaten!B$13:B$112),0))),0)+IF(AND(Kostenerfassung!E21="Ja",Kostenerfassung!C21&lt;&gt;"",Kostenerfassung!C21&lt;&gt;0,Stammdaten!B35&lt;&gt;""),IF(Kostenerfassung!D21="Wohnfläche (m²)",Kostenerfassung!C21*Stammdaten!D35/Stammdaten!D$113,IF(Kostenerfassung!D21="Personenzahl",Kostenerfassung!C21*Stammdaten!E35/Stammdaten!E$113,IF(Kostenerfassung!D21="Einheiten (gleich)",Kostenerfassung!C21*1/COUNTA(Stammdaten!B$13:B$112),0))),0)+IF(AND(Kostenerfassung!E22="Ja",Kostenerfassung!C22&lt;&gt;"",Kostenerfassung!C22&lt;&gt;0,Stammdaten!B35&lt;&gt;""),IF(Kostenerfassung!D22="Wohnfläche (m²)",Kostenerfassung!C22*Stammdaten!D35/Stammdaten!D$113,IF(Kostenerfassung!D22="Personenzahl",Kostenerfassung!C22*Stammdaten!E35/Stammdaten!E$113,IF(Kostenerfassung!D22="Einheiten (gleich)",Kostenerfassung!C22*1/COUNTA(Stammdaten!B$13:B$112),0))),0)))</f>
        <v/>
      </c>
      <c r="F27" s="19" t="str">
        <f aca="false">IF(Stammdaten!B35=""," ",IF(Stammdaten!D35="",0,Heizkosten!C$11*Stammdaten!D35/Stammdaten!D$113+IF(Stammdaten!F$113=0,0,Heizkosten!C$12*Stammdaten!F35/Stammdaten!F$113)+Heizkosten!C$13*Stammdaten!D35/Stammdaten!D$113+IF(Stammdaten!G$113=0,0,Heizkosten!C$14*Stammdaten!G35/Stammdaten!G$113)))</f>
        <v> </v>
      </c>
      <c r="G27" s="47" t="str">
        <f aca="false">IF(Stammdaten!B35="","",E27+IF(F27=" ",0,F27))</f>
        <v/>
      </c>
      <c r="H27" s="19" t="str">
        <f aca="false">IF(Stammdaten!B35="","",Stammdaten!I35)</f>
        <v/>
      </c>
      <c r="I27" s="53" t="str">
        <f aca="false">IF(Stammdaten!B35="","",G27-H27)</f>
        <v/>
      </c>
      <c r="J27" s="54" t="str">
        <f aca="false">IF(Stammdaten!B35="","",IF(I27&gt;0,"↑ Nachzahlung",IF(I27&lt;0,"↓ Guthaben","✓ Ausgeglichen")))</f>
        <v/>
      </c>
    </row>
    <row r="28" customFormat="false" ht="15" hidden="false" customHeight="false" outlineLevel="0" collapsed="false">
      <c r="A28" s="21" t="n">
        <v>24</v>
      </c>
      <c r="B28" s="32" t="str">
        <f aca="false">IF(Stammdaten!B36="","",Stammdaten!B36)</f>
        <v/>
      </c>
      <c r="C28" s="55" t="str">
        <f aca="false">IF(Stammdaten!B36="","",Stammdaten!D36)</f>
        <v/>
      </c>
      <c r="D28" s="23" t="str">
        <f aca="false">IF(Stammdaten!B36="","",Stammdaten!J36)</f>
        <v/>
      </c>
      <c r="E28" s="22" t="str">
        <f aca="false">IF(Stammdaten!B36="","",(IF(AND(Kostenerfassung!E5="Ja",Kostenerfassung!C5&lt;&gt;"",Kostenerfassung!C5&lt;&gt;0,Stammdaten!B36&lt;&gt;""),IF(Kostenerfassung!D5="Wohnfläche (m²)",Kostenerfassung!C5*Stammdaten!D36/Stammdaten!D$113,IF(Kostenerfassung!D5="Personenzahl",Kostenerfassung!C5*Stammdaten!E36/Stammdaten!E$113,IF(Kostenerfassung!D5="Einheiten (gleich)",Kostenerfassung!C5*1/COUNTA(Stammdaten!B$13:B$112),0))),0)+IF(AND(Kostenerfassung!E6="Ja",Kostenerfassung!C6&lt;&gt;"",Kostenerfassung!C6&lt;&gt;0,Stammdaten!B36&lt;&gt;""),IF(Kostenerfassung!D6="Wohnfläche (m²)",Kostenerfassung!C6*Stammdaten!D36/Stammdaten!D$113,IF(Kostenerfassung!D6="Personenzahl",Kostenerfassung!C6*Stammdaten!E36/Stammdaten!E$113,IF(Kostenerfassung!D6="Einheiten (gleich)",Kostenerfassung!C6*1/COUNTA(Stammdaten!B$13:B$112),0))),0)+IF(AND(Kostenerfassung!E7="Ja",Kostenerfassung!C7&lt;&gt;"",Kostenerfassung!C7&lt;&gt;0,Stammdaten!B36&lt;&gt;""),IF(Kostenerfassung!D7="Wohnfläche (m²)",Kostenerfassung!C7*Stammdaten!D36/Stammdaten!D$113,IF(Kostenerfassung!D7="Personenzahl",Kostenerfassung!C7*Stammdaten!E36/Stammdaten!E$113,IF(Kostenerfassung!D7="Einheiten (gleich)",Kostenerfassung!C7*1/COUNTA(Stammdaten!B$13:B$112),0))),0)+IF(AND(Kostenerfassung!E10="Ja",Kostenerfassung!C10&lt;&gt;"",Kostenerfassung!C10&lt;&gt;0,Stammdaten!B36&lt;&gt;""),IF(Kostenerfassung!D10="Wohnfläche (m²)",Kostenerfassung!C10*Stammdaten!D36/Stammdaten!D$113,IF(Kostenerfassung!D10="Personenzahl",Kostenerfassung!C10*Stammdaten!E36/Stammdaten!E$113,IF(Kostenerfassung!D10="Einheiten (gleich)",Kostenerfassung!C10*1/COUNTA(Stammdaten!B$13:B$112),0))),0)+IF(AND(Kostenerfassung!E11="Ja",Kostenerfassung!C11&lt;&gt;"",Kostenerfassung!C11&lt;&gt;0,Stammdaten!B36&lt;&gt;""),IF(Kostenerfassung!D11="Wohnfläche (m²)",Kostenerfassung!C11*Stammdaten!D36/Stammdaten!D$113,IF(Kostenerfassung!D11="Personenzahl",Kostenerfassung!C11*Stammdaten!E36/Stammdaten!E$113,IF(Kostenerfassung!D11="Einheiten (gleich)",Kostenerfassung!C11*1/COUNTA(Stammdaten!B$13:B$112),0))),0)+IF(AND(Kostenerfassung!E12="Ja",Kostenerfassung!C12&lt;&gt;"",Kostenerfassung!C12&lt;&gt;0,Stammdaten!B36&lt;&gt;""),IF(Kostenerfassung!D12="Wohnfläche (m²)",Kostenerfassung!C12*Stammdaten!D36/Stammdaten!D$113,IF(Kostenerfassung!D12="Personenzahl",Kostenerfassung!C12*Stammdaten!E36/Stammdaten!E$113,IF(Kostenerfassung!D12="Einheiten (gleich)",Kostenerfassung!C12*1/COUNTA(Stammdaten!B$13:B$112),0))),0)+IF(AND(Kostenerfassung!E13="Ja",Kostenerfassung!C13&lt;&gt;"",Kostenerfassung!C13&lt;&gt;0,Stammdaten!B36&lt;&gt;""),IF(Kostenerfassung!D13="Wohnfläche (m²)",Kostenerfassung!C13*Stammdaten!D36/Stammdaten!D$113,IF(Kostenerfassung!D13="Personenzahl",Kostenerfassung!C13*Stammdaten!E36/Stammdaten!E$113,IF(Kostenerfassung!D13="Einheiten (gleich)",Kostenerfassung!C13*1/COUNTA(Stammdaten!B$13:B$112),0))),0)+IF(AND(Kostenerfassung!E14="Ja",Kostenerfassung!C14&lt;&gt;"",Kostenerfassung!C14&lt;&gt;0,Stammdaten!B36&lt;&gt;""),IF(Kostenerfassung!D14="Wohnfläche (m²)",Kostenerfassung!C14*Stammdaten!D36/Stammdaten!D$113,IF(Kostenerfassung!D14="Personenzahl",Kostenerfassung!C14*Stammdaten!E36/Stammdaten!E$113,IF(Kostenerfassung!D14="Einheiten (gleich)",Kostenerfassung!C14*1/COUNTA(Stammdaten!B$13:B$112),0))),0)+IF(AND(Kostenerfassung!E15="Ja",Kostenerfassung!C15&lt;&gt;"",Kostenerfassung!C15&lt;&gt;0,Stammdaten!B36&lt;&gt;""),IF(Kostenerfassung!D15="Wohnfläche (m²)",Kostenerfassung!C15*Stammdaten!D36/Stammdaten!D$113,IF(Kostenerfassung!D15="Personenzahl",Kostenerfassung!C15*Stammdaten!E36/Stammdaten!E$113,IF(Kostenerfassung!D15="Einheiten (gleich)",Kostenerfassung!C15*1/COUNTA(Stammdaten!B$13:B$112),0))),0)+IF(AND(Kostenerfassung!E16="Ja",Kostenerfassung!C16&lt;&gt;"",Kostenerfassung!C16&lt;&gt;0,Stammdaten!B36&lt;&gt;""),IF(Kostenerfassung!D16="Wohnfläche (m²)",Kostenerfassung!C16*Stammdaten!D36/Stammdaten!D$113,IF(Kostenerfassung!D16="Personenzahl",Kostenerfassung!C16*Stammdaten!E36/Stammdaten!E$113,IF(Kostenerfassung!D16="Einheiten (gleich)",Kostenerfassung!C16*1/COUNTA(Stammdaten!B$13:B$112),0))),0)+IF(AND(Kostenerfassung!E17="Ja",Kostenerfassung!C17&lt;&gt;"",Kostenerfassung!C17&lt;&gt;0,Stammdaten!B36&lt;&gt;""),IF(Kostenerfassung!D17="Wohnfläche (m²)",Kostenerfassung!C17*Stammdaten!D36/Stammdaten!D$113,IF(Kostenerfassung!D17="Personenzahl",Kostenerfassung!C17*Stammdaten!E36/Stammdaten!E$113,IF(Kostenerfassung!D17="Einheiten (gleich)",Kostenerfassung!C17*1/COUNTA(Stammdaten!B$13:B$112),0))),0)+IF(AND(Kostenerfassung!E18="Ja",Kostenerfassung!C18&lt;&gt;"",Kostenerfassung!C18&lt;&gt;0,Stammdaten!B36&lt;&gt;""),IF(Kostenerfassung!D18="Wohnfläche (m²)",Kostenerfassung!C18*Stammdaten!D36/Stammdaten!D$113,IF(Kostenerfassung!D18="Personenzahl",Kostenerfassung!C18*Stammdaten!E36/Stammdaten!E$113,IF(Kostenerfassung!D18="Einheiten (gleich)",Kostenerfassung!C18*1/COUNTA(Stammdaten!B$13:B$112),0))),0)+IF(AND(Kostenerfassung!E19="Ja",Kostenerfassung!C19&lt;&gt;"",Kostenerfassung!C19&lt;&gt;0,Stammdaten!B36&lt;&gt;""),IF(Kostenerfassung!D19="Wohnfläche (m²)",Kostenerfassung!C19*Stammdaten!D36/Stammdaten!D$113,IF(Kostenerfassung!D19="Personenzahl",Kostenerfassung!C19*Stammdaten!E36/Stammdaten!E$113,IF(Kostenerfassung!D19="Einheiten (gleich)",Kostenerfassung!C19*1/COUNTA(Stammdaten!B$13:B$112),0))),0)+IF(AND(Kostenerfassung!E20="Ja",Kostenerfassung!C20&lt;&gt;"",Kostenerfassung!C20&lt;&gt;0,Stammdaten!B36&lt;&gt;""),IF(Kostenerfassung!D20="Wohnfläche (m²)",Kostenerfassung!C20*Stammdaten!D36/Stammdaten!D$113,IF(Kostenerfassung!D20="Personenzahl",Kostenerfassung!C20*Stammdaten!E36/Stammdaten!E$113,IF(Kostenerfassung!D20="Einheiten (gleich)",Kostenerfassung!C20*1/COUNTA(Stammdaten!B$13:B$112),0))),0)+IF(AND(Kostenerfassung!E21="Ja",Kostenerfassung!C21&lt;&gt;"",Kostenerfassung!C21&lt;&gt;0,Stammdaten!B36&lt;&gt;""),IF(Kostenerfassung!D21="Wohnfläche (m²)",Kostenerfassung!C21*Stammdaten!D36/Stammdaten!D$113,IF(Kostenerfassung!D21="Personenzahl",Kostenerfassung!C21*Stammdaten!E36/Stammdaten!E$113,IF(Kostenerfassung!D21="Einheiten (gleich)",Kostenerfassung!C21*1/COUNTA(Stammdaten!B$13:B$112),0))),0)+IF(AND(Kostenerfassung!E22="Ja",Kostenerfassung!C22&lt;&gt;"",Kostenerfassung!C22&lt;&gt;0,Stammdaten!B36&lt;&gt;""),IF(Kostenerfassung!D22="Wohnfläche (m²)",Kostenerfassung!C22*Stammdaten!D36/Stammdaten!D$113,IF(Kostenerfassung!D22="Personenzahl",Kostenerfassung!C22*Stammdaten!E36/Stammdaten!E$113,IF(Kostenerfassung!D22="Einheiten (gleich)",Kostenerfassung!C22*1/COUNTA(Stammdaten!B$13:B$112),0))),0)))</f>
        <v/>
      </c>
      <c r="F28" s="22" t="str">
        <f aca="false">IF(Stammdaten!B36=""," ",IF(Stammdaten!D36="",0,Heizkosten!C$11*Stammdaten!D36/Stammdaten!D$113+IF(Stammdaten!F$113=0,0,Heizkosten!C$12*Stammdaten!F36/Stammdaten!F$113)+Heizkosten!C$13*Stammdaten!D36/Stammdaten!D$113+IF(Stammdaten!G$113=0,0,Heizkosten!C$14*Stammdaten!G36/Stammdaten!G$113)))</f>
        <v> </v>
      </c>
      <c r="G28" s="46" t="str">
        <f aca="false">IF(Stammdaten!B36="","",E28+IF(F28=" ",0,F28))</f>
        <v/>
      </c>
      <c r="H28" s="22" t="str">
        <f aca="false">IF(Stammdaten!B36="","",Stammdaten!I36)</f>
        <v/>
      </c>
      <c r="I28" s="53" t="str">
        <f aca="false">IF(Stammdaten!B36="","",G28-H28)</f>
        <v/>
      </c>
      <c r="J28" s="54" t="str">
        <f aca="false">IF(Stammdaten!B36="","",IF(I28&gt;0,"↑ Nachzahlung",IF(I28&lt;0,"↓ Guthaben","✓ Ausgeglichen")))</f>
        <v/>
      </c>
    </row>
    <row r="29" customFormat="false" ht="15" hidden="false" customHeight="false" outlineLevel="0" collapsed="false">
      <c r="A29" s="14" t="n">
        <v>25</v>
      </c>
      <c r="B29" s="36" t="str">
        <f aca="false">IF(Stammdaten!B37="","",Stammdaten!B37)</f>
        <v/>
      </c>
      <c r="C29" s="52" t="str">
        <f aca="false">IF(Stammdaten!B37="","",Stammdaten!D37)</f>
        <v/>
      </c>
      <c r="D29" s="20" t="str">
        <f aca="false">IF(Stammdaten!B37="","",Stammdaten!J37)</f>
        <v/>
      </c>
      <c r="E29" s="19" t="str">
        <f aca="false">IF(Stammdaten!B37="","",(IF(AND(Kostenerfassung!E5="Ja",Kostenerfassung!C5&lt;&gt;"",Kostenerfassung!C5&lt;&gt;0,Stammdaten!B37&lt;&gt;""),IF(Kostenerfassung!D5="Wohnfläche (m²)",Kostenerfassung!C5*Stammdaten!D37/Stammdaten!D$113,IF(Kostenerfassung!D5="Personenzahl",Kostenerfassung!C5*Stammdaten!E37/Stammdaten!E$113,IF(Kostenerfassung!D5="Einheiten (gleich)",Kostenerfassung!C5*1/COUNTA(Stammdaten!B$13:B$112),0))),0)+IF(AND(Kostenerfassung!E6="Ja",Kostenerfassung!C6&lt;&gt;"",Kostenerfassung!C6&lt;&gt;0,Stammdaten!B37&lt;&gt;""),IF(Kostenerfassung!D6="Wohnfläche (m²)",Kostenerfassung!C6*Stammdaten!D37/Stammdaten!D$113,IF(Kostenerfassung!D6="Personenzahl",Kostenerfassung!C6*Stammdaten!E37/Stammdaten!E$113,IF(Kostenerfassung!D6="Einheiten (gleich)",Kostenerfassung!C6*1/COUNTA(Stammdaten!B$13:B$112),0))),0)+IF(AND(Kostenerfassung!E7="Ja",Kostenerfassung!C7&lt;&gt;"",Kostenerfassung!C7&lt;&gt;0,Stammdaten!B37&lt;&gt;""),IF(Kostenerfassung!D7="Wohnfläche (m²)",Kostenerfassung!C7*Stammdaten!D37/Stammdaten!D$113,IF(Kostenerfassung!D7="Personenzahl",Kostenerfassung!C7*Stammdaten!E37/Stammdaten!E$113,IF(Kostenerfassung!D7="Einheiten (gleich)",Kostenerfassung!C7*1/COUNTA(Stammdaten!B$13:B$112),0))),0)+IF(AND(Kostenerfassung!E10="Ja",Kostenerfassung!C10&lt;&gt;"",Kostenerfassung!C10&lt;&gt;0,Stammdaten!B37&lt;&gt;""),IF(Kostenerfassung!D10="Wohnfläche (m²)",Kostenerfassung!C10*Stammdaten!D37/Stammdaten!D$113,IF(Kostenerfassung!D10="Personenzahl",Kostenerfassung!C10*Stammdaten!E37/Stammdaten!E$113,IF(Kostenerfassung!D10="Einheiten (gleich)",Kostenerfassung!C10*1/COUNTA(Stammdaten!B$13:B$112),0))),0)+IF(AND(Kostenerfassung!E11="Ja",Kostenerfassung!C11&lt;&gt;"",Kostenerfassung!C11&lt;&gt;0,Stammdaten!B37&lt;&gt;""),IF(Kostenerfassung!D11="Wohnfläche (m²)",Kostenerfassung!C11*Stammdaten!D37/Stammdaten!D$113,IF(Kostenerfassung!D11="Personenzahl",Kostenerfassung!C11*Stammdaten!E37/Stammdaten!E$113,IF(Kostenerfassung!D11="Einheiten (gleich)",Kostenerfassung!C11*1/COUNTA(Stammdaten!B$13:B$112),0))),0)+IF(AND(Kostenerfassung!E12="Ja",Kostenerfassung!C12&lt;&gt;"",Kostenerfassung!C12&lt;&gt;0,Stammdaten!B37&lt;&gt;""),IF(Kostenerfassung!D12="Wohnfläche (m²)",Kostenerfassung!C12*Stammdaten!D37/Stammdaten!D$113,IF(Kostenerfassung!D12="Personenzahl",Kostenerfassung!C12*Stammdaten!E37/Stammdaten!E$113,IF(Kostenerfassung!D12="Einheiten (gleich)",Kostenerfassung!C12*1/COUNTA(Stammdaten!B$13:B$112),0))),0)+IF(AND(Kostenerfassung!E13="Ja",Kostenerfassung!C13&lt;&gt;"",Kostenerfassung!C13&lt;&gt;0,Stammdaten!B37&lt;&gt;""),IF(Kostenerfassung!D13="Wohnfläche (m²)",Kostenerfassung!C13*Stammdaten!D37/Stammdaten!D$113,IF(Kostenerfassung!D13="Personenzahl",Kostenerfassung!C13*Stammdaten!E37/Stammdaten!E$113,IF(Kostenerfassung!D13="Einheiten (gleich)",Kostenerfassung!C13*1/COUNTA(Stammdaten!B$13:B$112),0))),0)+IF(AND(Kostenerfassung!E14="Ja",Kostenerfassung!C14&lt;&gt;"",Kostenerfassung!C14&lt;&gt;0,Stammdaten!B37&lt;&gt;""),IF(Kostenerfassung!D14="Wohnfläche (m²)",Kostenerfassung!C14*Stammdaten!D37/Stammdaten!D$113,IF(Kostenerfassung!D14="Personenzahl",Kostenerfassung!C14*Stammdaten!E37/Stammdaten!E$113,IF(Kostenerfassung!D14="Einheiten (gleich)",Kostenerfassung!C14*1/COUNTA(Stammdaten!B$13:B$112),0))),0)+IF(AND(Kostenerfassung!E15="Ja",Kostenerfassung!C15&lt;&gt;"",Kostenerfassung!C15&lt;&gt;0,Stammdaten!B37&lt;&gt;""),IF(Kostenerfassung!D15="Wohnfläche (m²)",Kostenerfassung!C15*Stammdaten!D37/Stammdaten!D$113,IF(Kostenerfassung!D15="Personenzahl",Kostenerfassung!C15*Stammdaten!E37/Stammdaten!E$113,IF(Kostenerfassung!D15="Einheiten (gleich)",Kostenerfassung!C15*1/COUNTA(Stammdaten!B$13:B$112),0))),0)+IF(AND(Kostenerfassung!E16="Ja",Kostenerfassung!C16&lt;&gt;"",Kostenerfassung!C16&lt;&gt;0,Stammdaten!B37&lt;&gt;""),IF(Kostenerfassung!D16="Wohnfläche (m²)",Kostenerfassung!C16*Stammdaten!D37/Stammdaten!D$113,IF(Kostenerfassung!D16="Personenzahl",Kostenerfassung!C16*Stammdaten!E37/Stammdaten!E$113,IF(Kostenerfassung!D16="Einheiten (gleich)",Kostenerfassung!C16*1/COUNTA(Stammdaten!B$13:B$112),0))),0)+IF(AND(Kostenerfassung!E17="Ja",Kostenerfassung!C17&lt;&gt;"",Kostenerfassung!C17&lt;&gt;0,Stammdaten!B37&lt;&gt;""),IF(Kostenerfassung!D17="Wohnfläche (m²)",Kostenerfassung!C17*Stammdaten!D37/Stammdaten!D$113,IF(Kostenerfassung!D17="Personenzahl",Kostenerfassung!C17*Stammdaten!E37/Stammdaten!E$113,IF(Kostenerfassung!D17="Einheiten (gleich)",Kostenerfassung!C17*1/COUNTA(Stammdaten!B$13:B$112),0))),0)+IF(AND(Kostenerfassung!E18="Ja",Kostenerfassung!C18&lt;&gt;"",Kostenerfassung!C18&lt;&gt;0,Stammdaten!B37&lt;&gt;""),IF(Kostenerfassung!D18="Wohnfläche (m²)",Kostenerfassung!C18*Stammdaten!D37/Stammdaten!D$113,IF(Kostenerfassung!D18="Personenzahl",Kostenerfassung!C18*Stammdaten!E37/Stammdaten!E$113,IF(Kostenerfassung!D18="Einheiten (gleich)",Kostenerfassung!C18*1/COUNTA(Stammdaten!B$13:B$112),0))),0)+IF(AND(Kostenerfassung!E19="Ja",Kostenerfassung!C19&lt;&gt;"",Kostenerfassung!C19&lt;&gt;0,Stammdaten!B37&lt;&gt;""),IF(Kostenerfassung!D19="Wohnfläche (m²)",Kostenerfassung!C19*Stammdaten!D37/Stammdaten!D$113,IF(Kostenerfassung!D19="Personenzahl",Kostenerfassung!C19*Stammdaten!E37/Stammdaten!E$113,IF(Kostenerfassung!D19="Einheiten (gleich)",Kostenerfassung!C19*1/COUNTA(Stammdaten!B$13:B$112),0))),0)+IF(AND(Kostenerfassung!E20="Ja",Kostenerfassung!C20&lt;&gt;"",Kostenerfassung!C20&lt;&gt;0,Stammdaten!B37&lt;&gt;""),IF(Kostenerfassung!D20="Wohnfläche (m²)",Kostenerfassung!C20*Stammdaten!D37/Stammdaten!D$113,IF(Kostenerfassung!D20="Personenzahl",Kostenerfassung!C20*Stammdaten!E37/Stammdaten!E$113,IF(Kostenerfassung!D20="Einheiten (gleich)",Kostenerfassung!C20*1/COUNTA(Stammdaten!B$13:B$112),0))),0)+IF(AND(Kostenerfassung!E21="Ja",Kostenerfassung!C21&lt;&gt;"",Kostenerfassung!C21&lt;&gt;0,Stammdaten!B37&lt;&gt;""),IF(Kostenerfassung!D21="Wohnfläche (m²)",Kostenerfassung!C21*Stammdaten!D37/Stammdaten!D$113,IF(Kostenerfassung!D21="Personenzahl",Kostenerfassung!C21*Stammdaten!E37/Stammdaten!E$113,IF(Kostenerfassung!D21="Einheiten (gleich)",Kostenerfassung!C21*1/COUNTA(Stammdaten!B$13:B$112),0))),0)+IF(AND(Kostenerfassung!E22="Ja",Kostenerfassung!C22&lt;&gt;"",Kostenerfassung!C22&lt;&gt;0,Stammdaten!B37&lt;&gt;""),IF(Kostenerfassung!D22="Wohnfläche (m²)",Kostenerfassung!C22*Stammdaten!D37/Stammdaten!D$113,IF(Kostenerfassung!D22="Personenzahl",Kostenerfassung!C22*Stammdaten!E37/Stammdaten!E$113,IF(Kostenerfassung!D22="Einheiten (gleich)",Kostenerfassung!C22*1/COUNTA(Stammdaten!B$13:B$112),0))),0)))</f>
        <v/>
      </c>
      <c r="F29" s="19" t="str">
        <f aca="false">IF(Stammdaten!B37=""," ",IF(Stammdaten!D37="",0,Heizkosten!C$11*Stammdaten!D37/Stammdaten!D$113+IF(Stammdaten!F$113=0,0,Heizkosten!C$12*Stammdaten!F37/Stammdaten!F$113)+Heizkosten!C$13*Stammdaten!D37/Stammdaten!D$113+IF(Stammdaten!G$113=0,0,Heizkosten!C$14*Stammdaten!G37/Stammdaten!G$113)))</f>
        <v> </v>
      </c>
      <c r="G29" s="47" t="str">
        <f aca="false">IF(Stammdaten!B37="","",E29+IF(F29=" ",0,F29))</f>
        <v/>
      </c>
      <c r="H29" s="19" t="str">
        <f aca="false">IF(Stammdaten!B37="","",Stammdaten!I37)</f>
        <v/>
      </c>
      <c r="I29" s="53" t="str">
        <f aca="false">IF(Stammdaten!B37="","",G29-H29)</f>
        <v/>
      </c>
      <c r="J29" s="54" t="str">
        <f aca="false">IF(Stammdaten!B37="","",IF(I29&gt;0,"↑ Nachzahlung",IF(I29&lt;0,"↓ Guthaben","✓ Ausgeglichen")))</f>
        <v/>
      </c>
    </row>
    <row r="30" customFormat="false" ht="15" hidden="false" customHeight="false" outlineLevel="0" collapsed="false">
      <c r="A30" s="21" t="n">
        <v>26</v>
      </c>
      <c r="B30" s="32" t="str">
        <f aca="false">IF(Stammdaten!B38="","",Stammdaten!B38)</f>
        <v/>
      </c>
      <c r="C30" s="55" t="str">
        <f aca="false">IF(Stammdaten!B38="","",Stammdaten!D38)</f>
        <v/>
      </c>
      <c r="D30" s="23" t="str">
        <f aca="false">IF(Stammdaten!B38="","",Stammdaten!J38)</f>
        <v/>
      </c>
      <c r="E30" s="22" t="str">
        <f aca="false">IF(Stammdaten!B38="","",(IF(AND(Kostenerfassung!E5="Ja",Kostenerfassung!C5&lt;&gt;"",Kostenerfassung!C5&lt;&gt;0,Stammdaten!B38&lt;&gt;""),IF(Kostenerfassung!D5="Wohnfläche (m²)",Kostenerfassung!C5*Stammdaten!D38/Stammdaten!D$113,IF(Kostenerfassung!D5="Personenzahl",Kostenerfassung!C5*Stammdaten!E38/Stammdaten!E$113,IF(Kostenerfassung!D5="Einheiten (gleich)",Kostenerfassung!C5*1/COUNTA(Stammdaten!B$13:B$112),0))),0)+IF(AND(Kostenerfassung!E6="Ja",Kostenerfassung!C6&lt;&gt;"",Kostenerfassung!C6&lt;&gt;0,Stammdaten!B38&lt;&gt;""),IF(Kostenerfassung!D6="Wohnfläche (m²)",Kostenerfassung!C6*Stammdaten!D38/Stammdaten!D$113,IF(Kostenerfassung!D6="Personenzahl",Kostenerfassung!C6*Stammdaten!E38/Stammdaten!E$113,IF(Kostenerfassung!D6="Einheiten (gleich)",Kostenerfassung!C6*1/COUNTA(Stammdaten!B$13:B$112),0))),0)+IF(AND(Kostenerfassung!E7="Ja",Kostenerfassung!C7&lt;&gt;"",Kostenerfassung!C7&lt;&gt;0,Stammdaten!B38&lt;&gt;""),IF(Kostenerfassung!D7="Wohnfläche (m²)",Kostenerfassung!C7*Stammdaten!D38/Stammdaten!D$113,IF(Kostenerfassung!D7="Personenzahl",Kostenerfassung!C7*Stammdaten!E38/Stammdaten!E$113,IF(Kostenerfassung!D7="Einheiten (gleich)",Kostenerfassung!C7*1/COUNTA(Stammdaten!B$13:B$112),0))),0)+IF(AND(Kostenerfassung!E10="Ja",Kostenerfassung!C10&lt;&gt;"",Kostenerfassung!C10&lt;&gt;0,Stammdaten!B38&lt;&gt;""),IF(Kostenerfassung!D10="Wohnfläche (m²)",Kostenerfassung!C10*Stammdaten!D38/Stammdaten!D$113,IF(Kostenerfassung!D10="Personenzahl",Kostenerfassung!C10*Stammdaten!E38/Stammdaten!E$113,IF(Kostenerfassung!D10="Einheiten (gleich)",Kostenerfassung!C10*1/COUNTA(Stammdaten!B$13:B$112),0))),0)+IF(AND(Kostenerfassung!E11="Ja",Kostenerfassung!C11&lt;&gt;"",Kostenerfassung!C11&lt;&gt;0,Stammdaten!B38&lt;&gt;""),IF(Kostenerfassung!D11="Wohnfläche (m²)",Kostenerfassung!C11*Stammdaten!D38/Stammdaten!D$113,IF(Kostenerfassung!D11="Personenzahl",Kostenerfassung!C11*Stammdaten!E38/Stammdaten!E$113,IF(Kostenerfassung!D11="Einheiten (gleich)",Kostenerfassung!C11*1/COUNTA(Stammdaten!B$13:B$112),0))),0)+IF(AND(Kostenerfassung!E12="Ja",Kostenerfassung!C12&lt;&gt;"",Kostenerfassung!C12&lt;&gt;0,Stammdaten!B38&lt;&gt;""),IF(Kostenerfassung!D12="Wohnfläche (m²)",Kostenerfassung!C12*Stammdaten!D38/Stammdaten!D$113,IF(Kostenerfassung!D12="Personenzahl",Kostenerfassung!C12*Stammdaten!E38/Stammdaten!E$113,IF(Kostenerfassung!D12="Einheiten (gleich)",Kostenerfassung!C12*1/COUNTA(Stammdaten!B$13:B$112),0))),0)+IF(AND(Kostenerfassung!E13="Ja",Kostenerfassung!C13&lt;&gt;"",Kostenerfassung!C13&lt;&gt;0,Stammdaten!B38&lt;&gt;""),IF(Kostenerfassung!D13="Wohnfläche (m²)",Kostenerfassung!C13*Stammdaten!D38/Stammdaten!D$113,IF(Kostenerfassung!D13="Personenzahl",Kostenerfassung!C13*Stammdaten!E38/Stammdaten!E$113,IF(Kostenerfassung!D13="Einheiten (gleich)",Kostenerfassung!C13*1/COUNTA(Stammdaten!B$13:B$112),0))),0)+IF(AND(Kostenerfassung!E14="Ja",Kostenerfassung!C14&lt;&gt;"",Kostenerfassung!C14&lt;&gt;0,Stammdaten!B38&lt;&gt;""),IF(Kostenerfassung!D14="Wohnfläche (m²)",Kostenerfassung!C14*Stammdaten!D38/Stammdaten!D$113,IF(Kostenerfassung!D14="Personenzahl",Kostenerfassung!C14*Stammdaten!E38/Stammdaten!E$113,IF(Kostenerfassung!D14="Einheiten (gleich)",Kostenerfassung!C14*1/COUNTA(Stammdaten!B$13:B$112),0))),0)+IF(AND(Kostenerfassung!E15="Ja",Kostenerfassung!C15&lt;&gt;"",Kostenerfassung!C15&lt;&gt;0,Stammdaten!B38&lt;&gt;""),IF(Kostenerfassung!D15="Wohnfläche (m²)",Kostenerfassung!C15*Stammdaten!D38/Stammdaten!D$113,IF(Kostenerfassung!D15="Personenzahl",Kostenerfassung!C15*Stammdaten!E38/Stammdaten!E$113,IF(Kostenerfassung!D15="Einheiten (gleich)",Kostenerfassung!C15*1/COUNTA(Stammdaten!B$13:B$112),0))),0)+IF(AND(Kostenerfassung!E16="Ja",Kostenerfassung!C16&lt;&gt;"",Kostenerfassung!C16&lt;&gt;0,Stammdaten!B38&lt;&gt;""),IF(Kostenerfassung!D16="Wohnfläche (m²)",Kostenerfassung!C16*Stammdaten!D38/Stammdaten!D$113,IF(Kostenerfassung!D16="Personenzahl",Kostenerfassung!C16*Stammdaten!E38/Stammdaten!E$113,IF(Kostenerfassung!D16="Einheiten (gleich)",Kostenerfassung!C16*1/COUNTA(Stammdaten!B$13:B$112),0))),0)+IF(AND(Kostenerfassung!E17="Ja",Kostenerfassung!C17&lt;&gt;"",Kostenerfassung!C17&lt;&gt;0,Stammdaten!B38&lt;&gt;""),IF(Kostenerfassung!D17="Wohnfläche (m²)",Kostenerfassung!C17*Stammdaten!D38/Stammdaten!D$113,IF(Kostenerfassung!D17="Personenzahl",Kostenerfassung!C17*Stammdaten!E38/Stammdaten!E$113,IF(Kostenerfassung!D17="Einheiten (gleich)",Kostenerfassung!C17*1/COUNTA(Stammdaten!B$13:B$112),0))),0)+IF(AND(Kostenerfassung!E18="Ja",Kostenerfassung!C18&lt;&gt;"",Kostenerfassung!C18&lt;&gt;0,Stammdaten!B38&lt;&gt;""),IF(Kostenerfassung!D18="Wohnfläche (m²)",Kostenerfassung!C18*Stammdaten!D38/Stammdaten!D$113,IF(Kostenerfassung!D18="Personenzahl",Kostenerfassung!C18*Stammdaten!E38/Stammdaten!E$113,IF(Kostenerfassung!D18="Einheiten (gleich)",Kostenerfassung!C18*1/COUNTA(Stammdaten!B$13:B$112),0))),0)+IF(AND(Kostenerfassung!E19="Ja",Kostenerfassung!C19&lt;&gt;"",Kostenerfassung!C19&lt;&gt;0,Stammdaten!B38&lt;&gt;""),IF(Kostenerfassung!D19="Wohnfläche (m²)",Kostenerfassung!C19*Stammdaten!D38/Stammdaten!D$113,IF(Kostenerfassung!D19="Personenzahl",Kostenerfassung!C19*Stammdaten!E38/Stammdaten!E$113,IF(Kostenerfassung!D19="Einheiten (gleich)",Kostenerfassung!C19*1/COUNTA(Stammdaten!B$13:B$112),0))),0)+IF(AND(Kostenerfassung!E20="Ja",Kostenerfassung!C20&lt;&gt;"",Kostenerfassung!C20&lt;&gt;0,Stammdaten!B38&lt;&gt;""),IF(Kostenerfassung!D20="Wohnfläche (m²)",Kostenerfassung!C20*Stammdaten!D38/Stammdaten!D$113,IF(Kostenerfassung!D20="Personenzahl",Kostenerfassung!C20*Stammdaten!E38/Stammdaten!E$113,IF(Kostenerfassung!D20="Einheiten (gleich)",Kostenerfassung!C20*1/COUNTA(Stammdaten!B$13:B$112),0))),0)+IF(AND(Kostenerfassung!E21="Ja",Kostenerfassung!C21&lt;&gt;"",Kostenerfassung!C21&lt;&gt;0,Stammdaten!B38&lt;&gt;""),IF(Kostenerfassung!D21="Wohnfläche (m²)",Kostenerfassung!C21*Stammdaten!D38/Stammdaten!D$113,IF(Kostenerfassung!D21="Personenzahl",Kostenerfassung!C21*Stammdaten!E38/Stammdaten!E$113,IF(Kostenerfassung!D21="Einheiten (gleich)",Kostenerfassung!C21*1/COUNTA(Stammdaten!B$13:B$112),0))),0)+IF(AND(Kostenerfassung!E22="Ja",Kostenerfassung!C22&lt;&gt;"",Kostenerfassung!C22&lt;&gt;0,Stammdaten!B38&lt;&gt;""),IF(Kostenerfassung!D22="Wohnfläche (m²)",Kostenerfassung!C22*Stammdaten!D38/Stammdaten!D$113,IF(Kostenerfassung!D22="Personenzahl",Kostenerfassung!C22*Stammdaten!E38/Stammdaten!E$113,IF(Kostenerfassung!D22="Einheiten (gleich)",Kostenerfassung!C22*1/COUNTA(Stammdaten!B$13:B$112),0))),0)))</f>
        <v/>
      </c>
      <c r="F30" s="22" t="str">
        <f aca="false">IF(Stammdaten!B38=""," ",IF(Stammdaten!D38="",0,Heizkosten!C$11*Stammdaten!D38/Stammdaten!D$113+IF(Stammdaten!F$113=0,0,Heizkosten!C$12*Stammdaten!F38/Stammdaten!F$113)+Heizkosten!C$13*Stammdaten!D38/Stammdaten!D$113+IF(Stammdaten!G$113=0,0,Heizkosten!C$14*Stammdaten!G38/Stammdaten!G$113)))</f>
        <v> </v>
      </c>
      <c r="G30" s="46" t="str">
        <f aca="false">IF(Stammdaten!B38="","",E30+IF(F30=" ",0,F30))</f>
        <v/>
      </c>
      <c r="H30" s="22" t="str">
        <f aca="false">IF(Stammdaten!B38="","",Stammdaten!I38)</f>
        <v/>
      </c>
      <c r="I30" s="53" t="str">
        <f aca="false">IF(Stammdaten!B38="","",G30-H30)</f>
        <v/>
      </c>
      <c r="J30" s="54" t="str">
        <f aca="false">IF(Stammdaten!B38="","",IF(I30&gt;0,"↑ Nachzahlung",IF(I30&lt;0,"↓ Guthaben","✓ Ausgeglichen")))</f>
        <v/>
      </c>
    </row>
    <row r="31" customFormat="false" ht="15" hidden="false" customHeight="false" outlineLevel="0" collapsed="false">
      <c r="A31" s="14" t="n">
        <v>27</v>
      </c>
      <c r="B31" s="36" t="str">
        <f aca="false">IF(Stammdaten!B39="","",Stammdaten!B39)</f>
        <v/>
      </c>
      <c r="C31" s="52" t="str">
        <f aca="false">IF(Stammdaten!B39="","",Stammdaten!D39)</f>
        <v/>
      </c>
      <c r="D31" s="20" t="str">
        <f aca="false">IF(Stammdaten!B39="","",Stammdaten!J39)</f>
        <v/>
      </c>
      <c r="E31" s="19" t="str">
        <f aca="false">IF(Stammdaten!B39="","",(IF(AND(Kostenerfassung!E5="Ja",Kostenerfassung!C5&lt;&gt;"",Kostenerfassung!C5&lt;&gt;0,Stammdaten!B39&lt;&gt;""),IF(Kostenerfassung!D5="Wohnfläche (m²)",Kostenerfassung!C5*Stammdaten!D39/Stammdaten!D$113,IF(Kostenerfassung!D5="Personenzahl",Kostenerfassung!C5*Stammdaten!E39/Stammdaten!E$113,IF(Kostenerfassung!D5="Einheiten (gleich)",Kostenerfassung!C5*1/COUNTA(Stammdaten!B$13:B$112),0))),0)+IF(AND(Kostenerfassung!E6="Ja",Kostenerfassung!C6&lt;&gt;"",Kostenerfassung!C6&lt;&gt;0,Stammdaten!B39&lt;&gt;""),IF(Kostenerfassung!D6="Wohnfläche (m²)",Kostenerfassung!C6*Stammdaten!D39/Stammdaten!D$113,IF(Kostenerfassung!D6="Personenzahl",Kostenerfassung!C6*Stammdaten!E39/Stammdaten!E$113,IF(Kostenerfassung!D6="Einheiten (gleich)",Kostenerfassung!C6*1/COUNTA(Stammdaten!B$13:B$112),0))),0)+IF(AND(Kostenerfassung!E7="Ja",Kostenerfassung!C7&lt;&gt;"",Kostenerfassung!C7&lt;&gt;0,Stammdaten!B39&lt;&gt;""),IF(Kostenerfassung!D7="Wohnfläche (m²)",Kostenerfassung!C7*Stammdaten!D39/Stammdaten!D$113,IF(Kostenerfassung!D7="Personenzahl",Kostenerfassung!C7*Stammdaten!E39/Stammdaten!E$113,IF(Kostenerfassung!D7="Einheiten (gleich)",Kostenerfassung!C7*1/COUNTA(Stammdaten!B$13:B$112),0))),0)+IF(AND(Kostenerfassung!E10="Ja",Kostenerfassung!C10&lt;&gt;"",Kostenerfassung!C10&lt;&gt;0,Stammdaten!B39&lt;&gt;""),IF(Kostenerfassung!D10="Wohnfläche (m²)",Kostenerfassung!C10*Stammdaten!D39/Stammdaten!D$113,IF(Kostenerfassung!D10="Personenzahl",Kostenerfassung!C10*Stammdaten!E39/Stammdaten!E$113,IF(Kostenerfassung!D10="Einheiten (gleich)",Kostenerfassung!C10*1/COUNTA(Stammdaten!B$13:B$112),0))),0)+IF(AND(Kostenerfassung!E11="Ja",Kostenerfassung!C11&lt;&gt;"",Kostenerfassung!C11&lt;&gt;0,Stammdaten!B39&lt;&gt;""),IF(Kostenerfassung!D11="Wohnfläche (m²)",Kostenerfassung!C11*Stammdaten!D39/Stammdaten!D$113,IF(Kostenerfassung!D11="Personenzahl",Kostenerfassung!C11*Stammdaten!E39/Stammdaten!E$113,IF(Kostenerfassung!D11="Einheiten (gleich)",Kostenerfassung!C11*1/COUNTA(Stammdaten!B$13:B$112),0))),0)+IF(AND(Kostenerfassung!E12="Ja",Kostenerfassung!C12&lt;&gt;"",Kostenerfassung!C12&lt;&gt;0,Stammdaten!B39&lt;&gt;""),IF(Kostenerfassung!D12="Wohnfläche (m²)",Kostenerfassung!C12*Stammdaten!D39/Stammdaten!D$113,IF(Kostenerfassung!D12="Personenzahl",Kostenerfassung!C12*Stammdaten!E39/Stammdaten!E$113,IF(Kostenerfassung!D12="Einheiten (gleich)",Kostenerfassung!C12*1/COUNTA(Stammdaten!B$13:B$112),0))),0)+IF(AND(Kostenerfassung!E13="Ja",Kostenerfassung!C13&lt;&gt;"",Kostenerfassung!C13&lt;&gt;0,Stammdaten!B39&lt;&gt;""),IF(Kostenerfassung!D13="Wohnfläche (m²)",Kostenerfassung!C13*Stammdaten!D39/Stammdaten!D$113,IF(Kostenerfassung!D13="Personenzahl",Kostenerfassung!C13*Stammdaten!E39/Stammdaten!E$113,IF(Kostenerfassung!D13="Einheiten (gleich)",Kostenerfassung!C13*1/COUNTA(Stammdaten!B$13:B$112),0))),0)+IF(AND(Kostenerfassung!E14="Ja",Kostenerfassung!C14&lt;&gt;"",Kostenerfassung!C14&lt;&gt;0,Stammdaten!B39&lt;&gt;""),IF(Kostenerfassung!D14="Wohnfläche (m²)",Kostenerfassung!C14*Stammdaten!D39/Stammdaten!D$113,IF(Kostenerfassung!D14="Personenzahl",Kostenerfassung!C14*Stammdaten!E39/Stammdaten!E$113,IF(Kostenerfassung!D14="Einheiten (gleich)",Kostenerfassung!C14*1/COUNTA(Stammdaten!B$13:B$112),0))),0)+IF(AND(Kostenerfassung!E15="Ja",Kostenerfassung!C15&lt;&gt;"",Kostenerfassung!C15&lt;&gt;0,Stammdaten!B39&lt;&gt;""),IF(Kostenerfassung!D15="Wohnfläche (m²)",Kostenerfassung!C15*Stammdaten!D39/Stammdaten!D$113,IF(Kostenerfassung!D15="Personenzahl",Kostenerfassung!C15*Stammdaten!E39/Stammdaten!E$113,IF(Kostenerfassung!D15="Einheiten (gleich)",Kostenerfassung!C15*1/COUNTA(Stammdaten!B$13:B$112),0))),0)+IF(AND(Kostenerfassung!E16="Ja",Kostenerfassung!C16&lt;&gt;"",Kostenerfassung!C16&lt;&gt;0,Stammdaten!B39&lt;&gt;""),IF(Kostenerfassung!D16="Wohnfläche (m²)",Kostenerfassung!C16*Stammdaten!D39/Stammdaten!D$113,IF(Kostenerfassung!D16="Personenzahl",Kostenerfassung!C16*Stammdaten!E39/Stammdaten!E$113,IF(Kostenerfassung!D16="Einheiten (gleich)",Kostenerfassung!C16*1/COUNTA(Stammdaten!B$13:B$112),0))),0)+IF(AND(Kostenerfassung!E17="Ja",Kostenerfassung!C17&lt;&gt;"",Kostenerfassung!C17&lt;&gt;0,Stammdaten!B39&lt;&gt;""),IF(Kostenerfassung!D17="Wohnfläche (m²)",Kostenerfassung!C17*Stammdaten!D39/Stammdaten!D$113,IF(Kostenerfassung!D17="Personenzahl",Kostenerfassung!C17*Stammdaten!E39/Stammdaten!E$113,IF(Kostenerfassung!D17="Einheiten (gleich)",Kostenerfassung!C17*1/COUNTA(Stammdaten!B$13:B$112),0))),0)+IF(AND(Kostenerfassung!E18="Ja",Kostenerfassung!C18&lt;&gt;"",Kostenerfassung!C18&lt;&gt;0,Stammdaten!B39&lt;&gt;""),IF(Kostenerfassung!D18="Wohnfläche (m²)",Kostenerfassung!C18*Stammdaten!D39/Stammdaten!D$113,IF(Kostenerfassung!D18="Personenzahl",Kostenerfassung!C18*Stammdaten!E39/Stammdaten!E$113,IF(Kostenerfassung!D18="Einheiten (gleich)",Kostenerfassung!C18*1/COUNTA(Stammdaten!B$13:B$112),0))),0)+IF(AND(Kostenerfassung!E19="Ja",Kostenerfassung!C19&lt;&gt;"",Kostenerfassung!C19&lt;&gt;0,Stammdaten!B39&lt;&gt;""),IF(Kostenerfassung!D19="Wohnfläche (m²)",Kostenerfassung!C19*Stammdaten!D39/Stammdaten!D$113,IF(Kostenerfassung!D19="Personenzahl",Kostenerfassung!C19*Stammdaten!E39/Stammdaten!E$113,IF(Kostenerfassung!D19="Einheiten (gleich)",Kostenerfassung!C19*1/COUNTA(Stammdaten!B$13:B$112),0))),0)+IF(AND(Kostenerfassung!E20="Ja",Kostenerfassung!C20&lt;&gt;"",Kostenerfassung!C20&lt;&gt;0,Stammdaten!B39&lt;&gt;""),IF(Kostenerfassung!D20="Wohnfläche (m²)",Kostenerfassung!C20*Stammdaten!D39/Stammdaten!D$113,IF(Kostenerfassung!D20="Personenzahl",Kostenerfassung!C20*Stammdaten!E39/Stammdaten!E$113,IF(Kostenerfassung!D20="Einheiten (gleich)",Kostenerfassung!C20*1/COUNTA(Stammdaten!B$13:B$112),0))),0)+IF(AND(Kostenerfassung!E21="Ja",Kostenerfassung!C21&lt;&gt;"",Kostenerfassung!C21&lt;&gt;0,Stammdaten!B39&lt;&gt;""),IF(Kostenerfassung!D21="Wohnfläche (m²)",Kostenerfassung!C21*Stammdaten!D39/Stammdaten!D$113,IF(Kostenerfassung!D21="Personenzahl",Kostenerfassung!C21*Stammdaten!E39/Stammdaten!E$113,IF(Kostenerfassung!D21="Einheiten (gleich)",Kostenerfassung!C21*1/COUNTA(Stammdaten!B$13:B$112),0))),0)+IF(AND(Kostenerfassung!E22="Ja",Kostenerfassung!C22&lt;&gt;"",Kostenerfassung!C22&lt;&gt;0,Stammdaten!B39&lt;&gt;""),IF(Kostenerfassung!D22="Wohnfläche (m²)",Kostenerfassung!C22*Stammdaten!D39/Stammdaten!D$113,IF(Kostenerfassung!D22="Personenzahl",Kostenerfassung!C22*Stammdaten!E39/Stammdaten!E$113,IF(Kostenerfassung!D22="Einheiten (gleich)",Kostenerfassung!C22*1/COUNTA(Stammdaten!B$13:B$112),0))),0)))</f>
        <v/>
      </c>
      <c r="F31" s="19" t="str">
        <f aca="false">IF(Stammdaten!B39=""," ",IF(Stammdaten!D39="",0,Heizkosten!C$11*Stammdaten!D39/Stammdaten!D$113+IF(Stammdaten!F$113=0,0,Heizkosten!C$12*Stammdaten!F39/Stammdaten!F$113)+Heizkosten!C$13*Stammdaten!D39/Stammdaten!D$113+IF(Stammdaten!G$113=0,0,Heizkosten!C$14*Stammdaten!G39/Stammdaten!G$113)))</f>
        <v> </v>
      </c>
      <c r="G31" s="47" t="str">
        <f aca="false">IF(Stammdaten!B39="","",E31+IF(F31=" ",0,F31))</f>
        <v/>
      </c>
      <c r="H31" s="19" t="str">
        <f aca="false">IF(Stammdaten!B39="","",Stammdaten!I39)</f>
        <v/>
      </c>
      <c r="I31" s="53" t="str">
        <f aca="false">IF(Stammdaten!B39="","",G31-H31)</f>
        <v/>
      </c>
      <c r="J31" s="54" t="str">
        <f aca="false">IF(Stammdaten!B39="","",IF(I31&gt;0,"↑ Nachzahlung",IF(I31&lt;0,"↓ Guthaben","✓ Ausgeglichen")))</f>
        <v/>
      </c>
    </row>
    <row r="32" customFormat="false" ht="15" hidden="false" customHeight="false" outlineLevel="0" collapsed="false">
      <c r="A32" s="21" t="n">
        <v>28</v>
      </c>
      <c r="B32" s="32" t="str">
        <f aca="false">IF(Stammdaten!B40="","",Stammdaten!B40)</f>
        <v/>
      </c>
      <c r="C32" s="55" t="str">
        <f aca="false">IF(Stammdaten!B40="","",Stammdaten!D40)</f>
        <v/>
      </c>
      <c r="D32" s="23" t="str">
        <f aca="false">IF(Stammdaten!B40="","",Stammdaten!J40)</f>
        <v/>
      </c>
      <c r="E32" s="22" t="str">
        <f aca="false">IF(Stammdaten!B40="","",(IF(AND(Kostenerfassung!E5="Ja",Kostenerfassung!C5&lt;&gt;"",Kostenerfassung!C5&lt;&gt;0,Stammdaten!B40&lt;&gt;""),IF(Kostenerfassung!D5="Wohnfläche (m²)",Kostenerfassung!C5*Stammdaten!D40/Stammdaten!D$113,IF(Kostenerfassung!D5="Personenzahl",Kostenerfassung!C5*Stammdaten!E40/Stammdaten!E$113,IF(Kostenerfassung!D5="Einheiten (gleich)",Kostenerfassung!C5*1/COUNTA(Stammdaten!B$13:B$112),0))),0)+IF(AND(Kostenerfassung!E6="Ja",Kostenerfassung!C6&lt;&gt;"",Kostenerfassung!C6&lt;&gt;0,Stammdaten!B40&lt;&gt;""),IF(Kostenerfassung!D6="Wohnfläche (m²)",Kostenerfassung!C6*Stammdaten!D40/Stammdaten!D$113,IF(Kostenerfassung!D6="Personenzahl",Kostenerfassung!C6*Stammdaten!E40/Stammdaten!E$113,IF(Kostenerfassung!D6="Einheiten (gleich)",Kostenerfassung!C6*1/COUNTA(Stammdaten!B$13:B$112),0))),0)+IF(AND(Kostenerfassung!E7="Ja",Kostenerfassung!C7&lt;&gt;"",Kostenerfassung!C7&lt;&gt;0,Stammdaten!B40&lt;&gt;""),IF(Kostenerfassung!D7="Wohnfläche (m²)",Kostenerfassung!C7*Stammdaten!D40/Stammdaten!D$113,IF(Kostenerfassung!D7="Personenzahl",Kostenerfassung!C7*Stammdaten!E40/Stammdaten!E$113,IF(Kostenerfassung!D7="Einheiten (gleich)",Kostenerfassung!C7*1/COUNTA(Stammdaten!B$13:B$112),0))),0)+IF(AND(Kostenerfassung!E10="Ja",Kostenerfassung!C10&lt;&gt;"",Kostenerfassung!C10&lt;&gt;0,Stammdaten!B40&lt;&gt;""),IF(Kostenerfassung!D10="Wohnfläche (m²)",Kostenerfassung!C10*Stammdaten!D40/Stammdaten!D$113,IF(Kostenerfassung!D10="Personenzahl",Kostenerfassung!C10*Stammdaten!E40/Stammdaten!E$113,IF(Kostenerfassung!D10="Einheiten (gleich)",Kostenerfassung!C10*1/COUNTA(Stammdaten!B$13:B$112),0))),0)+IF(AND(Kostenerfassung!E11="Ja",Kostenerfassung!C11&lt;&gt;"",Kostenerfassung!C11&lt;&gt;0,Stammdaten!B40&lt;&gt;""),IF(Kostenerfassung!D11="Wohnfläche (m²)",Kostenerfassung!C11*Stammdaten!D40/Stammdaten!D$113,IF(Kostenerfassung!D11="Personenzahl",Kostenerfassung!C11*Stammdaten!E40/Stammdaten!E$113,IF(Kostenerfassung!D11="Einheiten (gleich)",Kostenerfassung!C11*1/COUNTA(Stammdaten!B$13:B$112),0))),0)+IF(AND(Kostenerfassung!E12="Ja",Kostenerfassung!C12&lt;&gt;"",Kostenerfassung!C12&lt;&gt;0,Stammdaten!B40&lt;&gt;""),IF(Kostenerfassung!D12="Wohnfläche (m²)",Kostenerfassung!C12*Stammdaten!D40/Stammdaten!D$113,IF(Kostenerfassung!D12="Personenzahl",Kostenerfassung!C12*Stammdaten!E40/Stammdaten!E$113,IF(Kostenerfassung!D12="Einheiten (gleich)",Kostenerfassung!C12*1/COUNTA(Stammdaten!B$13:B$112),0))),0)+IF(AND(Kostenerfassung!E13="Ja",Kostenerfassung!C13&lt;&gt;"",Kostenerfassung!C13&lt;&gt;0,Stammdaten!B40&lt;&gt;""),IF(Kostenerfassung!D13="Wohnfläche (m²)",Kostenerfassung!C13*Stammdaten!D40/Stammdaten!D$113,IF(Kostenerfassung!D13="Personenzahl",Kostenerfassung!C13*Stammdaten!E40/Stammdaten!E$113,IF(Kostenerfassung!D13="Einheiten (gleich)",Kostenerfassung!C13*1/COUNTA(Stammdaten!B$13:B$112),0))),0)+IF(AND(Kostenerfassung!E14="Ja",Kostenerfassung!C14&lt;&gt;"",Kostenerfassung!C14&lt;&gt;0,Stammdaten!B40&lt;&gt;""),IF(Kostenerfassung!D14="Wohnfläche (m²)",Kostenerfassung!C14*Stammdaten!D40/Stammdaten!D$113,IF(Kostenerfassung!D14="Personenzahl",Kostenerfassung!C14*Stammdaten!E40/Stammdaten!E$113,IF(Kostenerfassung!D14="Einheiten (gleich)",Kostenerfassung!C14*1/COUNTA(Stammdaten!B$13:B$112),0))),0)+IF(AND(Kostenerfassung!E15="Ja",Kostenerfassung!C15&lt;&gt;"",Kostenerfassung!C15&lt;&gt;0,Stammdaten!B40&lt;&gt;""),IF(Kostenerfassung!D15="Wohnfläche (m²)",Kostenerfassung!C15*Stammdaten!D40/Stammdaten!D$113,IF(Kostenerfassung!D15="Personenzahl",Kostenerfassung!C15*Stammdaten!E40/Stammdaten!E$113,IF(Kostenerfassung!D15="Einheiten (gleich)",Kostenerfassung!C15*1/COUNTA(Stammdaten!B$13:B$112),0))),0)+IF(AND(Kostenerfassung!E16="Ja",Kostenerfassung!C16&lt;&gt;"",Kostenerfassung!C16&lt;&gt;0,Stammdaten!B40&lt;&gt;""),IF(Kostenerfassung!D16="Wohnfläche (m²)",Kostenerfassung!C16*Stammdaten!D40/Stammdaten!D$113,IF(Kostenerfassung!D16="Personenzahl",Kostenerfassung!C16*Stammdaten!E40/Stammdaten!E$113,IF(Kostenerfassung!D16="Einheiten (gleich)",Kostenerfassung!C16*1/COUNTA(Stammdaten!B$13:B$112),0))),0)+IF(AND(Kostenerfassung!E17="Ja",Kostenerfassung!C17&lt;&gt;"",Kostenerfassung!C17&lt;&gt;0,Stammdaten!B40&lt;&gt;""),IF(Kostenerfassung!D17="Wohnfläche (m²)",Kostenerfassung!C17*Stammdaten!D40/Stammdaten!D$113,IF(Kostenerfassung!D17="Personenzahl",Kostenerfassung!C17*Stammdaten!E40/Stammdaten!E$113,IF(Kostenerfassung!D17="Einheiten (gleich)",Kostenerfassung!C17*1/COUNTA(Stammdaten!B$13:B$112),0))),0)+IF(AND(Kostenerfassung!E18="Ja",Kostenerfassung!C18&lt;&gt;"",Kostenerfassung!C18&lt;&gt;0,Stammdaten!B40&lt;&gt;""),IF(Kostenerfassung!D18="Wohnfläche (m²)",Kostenerfassung!C18*Stammdaten!D40/Stammdaten!D$113,IF(Kostenerfassung!D18="Personenzahl",Kostenerfassung!C18*Stammdaten!E40/Stammdaten!E$113,IF(Kostenerfassung!D18="Einheiten (gleich)",Kostenerfassung!C18*1/COUNTA(Stammdaten!B$13:B$112),0))),0)+IF(AND(Kostenerfassung!E19="Ja",Kostenerfassung!C19&lt;&gt;"",Kostenerfassung!C19&lt;&gt;0,Stammdaten!B40&lt;&gt;""),IF(Kostenerfassung!D19="Wohnfläche (m²)",Kostenerfassung!C19*Stammdaten!D40/Stammdaten!D$113,IF(Kostenerfassung!D19="Personenzahl",Kostenerfassung!C19*Stammdaten!E40/Stammdaten!E$113,IF(Kostenerfassung!D19="Einheiten (gleich)",Kostenerfassung!C19*1/COUNTA(Stammdaten!B$13:B$112),0))),0)+IF(AND(Kostenerfassung!E20="Ja",Kostenerfassung!C20&lt;&gt;"",Kostenerfassung!C20&lt;&gt;0,Stammdaten!B40&lt;&gt;""),IF(Kostenerfassung!D20="Wohnfläche (m²)",Kostenerfassung!C20*Stammdaten!D40/Stammdaten!D$113,IF(Kostenerfassung!D20="Personenzahl",Kostenerfassung!C20*Stammdaten!E40/Stammdaten!E$113,IF(Kostenerfassung!D20="Einheiten (gleich)",Kostenerfassung!C20*1/COUNTA(Stammdaten!B$13:B$112),0))),0)+IF(AND(Kostenerfassung!E21="Ja",Kostenerfassung!C21&lt;&gt;"",Kostenerfassung!C21&lt;&gt;0,Stammdaten!B40&lt;&gt;""),IF(Kostenerfassung!D21="Wohnfläche (m²)",Kostenerfassung!C21*Stammdaten!D40/Stammdaten!D$113,IF(Kostenerfassung!D21="Personenzahl",Kostenerfassung!C21*Stammdaten!E40/Stammdaten!E$113,IF(Kostenerfassung!D21="Einheiten (gleich)",Kostenerfassung!C21*1/COUNTA(Stammdaten!B$13:B$112),0))),0)+IF(AND(Kostenerfassung!E22="Ja",Kostenerfassung!C22&lt;&gt;"",Kostenerfassung!C22&lt;&gt;0,Stammdaten!B40&lt;&gt;""),IF(Kostenerfassung!D22="Wohnfläche (m²)",Kostenerfassung!C22*Stammdaten!D40/Stammdaten!D$113,IF(Kostenerfassung!D22="Personenzahl",Kostenerfassung!C22*Stammdaten!E40/Stammdaten!E$113,IF(Kostenerfassung!D22="Einheiten (gleich)",Kostenerfassung!C22*1/COUNTA(Stammdaten!B$13:B$112),0))),0)))</f>
        <v/>
      </c>
      <c r="F32" s="22" t="str">
        <f aca="false">IF(Stammdaten!B40=""," ",IF(Stammdaten!D40="",0,Heizkosten!C$11*Stammdaten!D40/Stammdaten!D$113+IF(Stammdaten!F$113=0,0,Heizkosten!C$12*Stammdaten!F40/Stammdaten!F$113)+Heizkosten!C$13*Stammdaten!D40/Stammdaten!D$113+IF(Stammdaten!G$113=0,0,Heizkosten!C$14*Stammdaten!G40/Stammdaten!G$113)))</f>
        <v> </v>
      </c>
      <c r="G32" s="46" t="str">
        <f aca="false">IF(Stammdaten!B40="","",E32+IF(F32=" ",0,F32))</f>
        <v/>
      </c>
      <c r="H32" s="22" t="str">
        <f aca="false">IF(Stammdaten!B40="","",Stammdaten!I40)</f>
        <v/>
      </c>
      <c r="I32" s="53" t="str">
        <f aca="false">IF(Stammdaten!B40="","",G32-H32)</f>
        <v/>
      </c>
      <c r="J32" s="54" t="str">
        <f aca="false">IF(Stammdaten!B40="","",IF(I32&gt;0,"↑ Nachzahlung",IF(I32&lt;0,"↓ Guthaben","✓ Ausgeglichen")))</f>
        <v/>
      </c>
    </row>
    <row r="33" customFormat="false" ht="15" hidden="false" customHeight="false" outlineLevel="0" collapsed="false">
      <c r="A33" s="14" t="n">
        <v>29</v>
      </c>
      <c r="B33" s="36" t="str">
        <f aca="false">IF(Stammdaten!B41="","",Stammdaten!B41)</f>
        <v/>
      </c>
      <c r="C33" s="52" t="str">
        <f aca="false">IF(Stammdaten!B41="","",Stammdaten!D41)</f>
        <v/>
      </c>
      <c r="D33" s="20" t="str">
        <f aca="false">IF(Stammdaten!B41="","",Stammdaten!J41)</f>
        <v/>
      </c>
      <c r="E33" s="19" t="str">
        <f aca="false">IF(Stammdaten!B41="","",(IF(AND(Kostenerfassung!E5="Ja",Kostenerfassung!C5&lt;&gt;"",Kostenerfassung!C5&lt;&gt;0,Stammdaten!B41&lt;&gt;""),IF(Kostenerfassung!D5="Wohnfläche (m²)",Kostenerfassung!C5*Stammdaten!D41/Stammdaten!D$113,IF(Kostenerfassung!D5="Personenzahl",Kostenerfassung!C5*Stammdaten!E41/Stammdaten!E$113,IF(Kostenerfassung!D5="Einheiten (gleich)",Kostenerfassung!C5*1/COUNTA(Stammdaten!B$13:B$112),0))),0)+IF(AND(Kostenerfassung!E6="Ja",Kostenerfassung!C6&lt;&gt;"",Kostenerfassung!C6&lt;&gt;0,Stammdaten!B41&lt;&gt;""),IF(Kostenerfassung!D6="Wohnfläche (m²)",Kostenerfassung!C6*Stammdaten!D41/Stammdaten!D$113,IF(Kostenerfassung!D6="Personenzahl",Kostenerfassung!C6*Stammdaten!E41/Stammdaten!E$113,IF(Kostenerfassung!D6="Einheiten (gleich)",Kostenerfassung!C6*1/COUNTA(Stammdaten!B$13:B$112),0))),0)+IF(AND(Kostenerfassung!E7="Ja",Kostenerfassung!C7&lt;&gt;"",Kostenerfassung!C7&lt;&gt;0,Stammdaten!B41&lt;&gt;""),IF(Kostenerfassung!D7="Wohnfläche (m²)",Kostenerfassung!C7*Stammdaten!D41/Stammdaten!D$113,IF(Kostenerfassung!D7="Personenzahl",Kostenerfassung!C7*Stammdaten!E41/Stammdaten!E$113,IF(Kostenerfassung!D7="Einheiten (gleich)",Kostenerfassung!C7*1/COUNTA(Stammdaten!B$13:B$112),0))),0)+IF(AND(Kostenerfassung!E10="Ja",Kostenerfassung!C10&lt;&gt;"",Kostenerfassung!C10&lt;&gt;0,Stammdaten!B41&lt;&gt;""),IF(Kostenerfassung!D10="Wohnfläche (m²)",Kostenerfassung!C10*Stammdaten!D41/Stammdaten!D$113,IF(Kostenerfassung!D10="Personenzahl",Kostenerfassung!C10*Stammdaten!E41/Stammdaten!E$113,IF(Kostenerfassung!D10="Einheiten (gleich)",Kostenerfassung!C10*1/COUNTA(Stammdaten!B$13:B$112),0))),0)+IF(AND(Kostenerfassung!E11="Ja",Kostenerfassung!C11&lt;&gt;"",Kostenerfassung!C11&lt;&gt;0,Stammdaten!B41&lt;&gt;""),IF(Kostenerfassung!D11="Wohnfläche (m²)",Kostenerfassung!C11*Stammdaten!D41/Stammdaten!D$113,IF(Kostenerfassung!D11="Personenzahl",Kostenerfassung!C11*Stammdaten!E41/Stammdaten!E$113,IF(Kostenerfassung!D11="Einheiten (gleich)",Kostenerfassung!C11*1/COUNTA(Stammdaten!B$13:B$112),0))),0)+IF(AND(Kostenerfassung!E12="Ja",Kostenerfassung!C12&lt;&gt;"",Kostenerfassung!C12&lt;&gt;0,Stammdaten!B41&lt;&gt;""),IF(Kostenerfassung!D12="Wohnfläche (m²)",Kostenerfassung!C12*Stammdaten!D41/Stammdaten!D$113,IF(Kostenerfassung!D12="Personenzahl",Kostenerfassung!C12*Stammdaten!E41/Stammdaten!E$113,IF(Kostenerfassung!D12="Einheiten (gleich)",Kostenerfassung!C12*1/COUNTA(Stammdaten!B$13:B$112),0))),0)+IF(AND(Kostenerfassung!E13="Ja",Kostenerfassung!C13&lt;&gt;"",Kostenerfassung!C13&lt;&gt;0,Stammdaten!B41&lt;&gt;""),IF(Kostenerfassung!D13="Wohnfläche (m²)",Kostenerfassung!C13*Stammdaten!D41/Stammdaten!D$113,IF(Kostenerfassung!D13="Personenzahl",Kostenerfassung!C13*Stammdaten!E41/Stammdaten!E$113,IF(Kostenerfassung!D13="Einheiten (gleich)",Kostenerfassung!C13*1/COUNTA(Stammdaten!B$13:B$112),0))),0)+IF(AND(Kostenerfassung!E14="Ja",Kostenerfassung!C14&lt;&gt;"",Kostenerfassung!C14&lt;&gt;0,Stammdaten!B41&lt;&gt;""),IF(Kostenerfassung!D14="Wohnfläche (m²)",Kostenerfassung!C14*Stammdaten!D41/Stammdaten!D$113,IF(Kostenerfassung!D14="Personenzahl",Kostenerfassung!C14*Stammdaten!E41/Stammdaten!E$113,IF(Kostenerfassung!D14="Einheiten (gleich)",Kostenerfassung!C14*1/COUNTA(Stammdaten!B$13:B$112),0))),0)+IF(AND(Kostenerfassung!E15="Ja",Kostenerfassung!C15&lt;&gt;"",Kostenerfassung!C15&lt;&gt;0,Stammdaten!B41&lt;&gt;""),IF(Kostenerfassung!D15="Wohnfläche (m²)",Kostenerfassung!C15*Stammdaten!D41/Stammdaten!D$113,IF(Kostenerfassung!D15="Personenzahl",Kostenerfassung!C15*Stammdaten!E41/Stammdaten!E$113,IF(Kostenerfassung!D15="Einheiten (gleich)",Kostenerfassung!C15*1/COUNTA(Stammdaten!B$13:B$112),0))),0)+IF(AND(Kostenerfassung!E16="Ja",Kostenerfassung!C16&lt;&gt;"",Kostenerfassung!C16&lt;&gt;0,Stammdaten!B41&lt;&gt;""),IF(Kostenerfassung!D16="Wohnfläche (m²)",Kostenerfassung!C16*Stammdaten!D41/Stammdaten!D$113,IF(Kostenerfassung!D16="Personenzahl",Kostenerfassung!C16*Stammdaten!E41/Stammdaten!E$113,IF(Kostenerfassung!D16="Einheiten (gleich)",Kostenerfassung!C16*1/COUNTA(Stammdaten!B$13:B$112),0))),0)+IF(AND(Kostenerfassung!E17="Ja",Kostenerfassung!C17&lt;&gt;"",Kostenerfassung!C17&lt;&gt;0,Stammdaten!B41&lt;&gt;""),IF(Kostenerfassung!D17="Wohnfläche (m²)",Kostenerfassung!C17*Stammdaten!D41/Stammdaten!D$113,IF(Kostenerfassung!D17="Personenzahl",Kostenerfassung!C17*Stammdaten!E41/Stammdaten!E$113,IF(Kostenerfassung!D17="Einheiten (gleich)",Kostenerfassung!C17*1/COUNTA(Stammdaten!B$13:B$112),0))),0)+IF(AND(Kostenerfassung!E18="Ja",Kostenerfassung!C18&lt;&gt;"",Kostenerfassung!C18&lt;&gt;0,Stammdaten!B41&lt;&gt;""),IF(Kostenerfassung!D18="Wohnfläche (m²)",Kostenerfassung!C18*Stammdaten!D41/Stammdaten!D$113,IF(Kostenerfassung!D18="Personenzahl",Kostenerfassung!C18*Stammdaten!E41/Stammdaten!E$113,IF(Kostenerfassung!D18="Einheiten (gleich)",Kostenerfassung!C18*1/COUNTA(Stammdaten!B$13:B$112),0))),0)+IF(AND(Kostenerfassung!E19="Ja",Kostenerfassung!C19&lt;&gt;"",Kostenerfassung!C19&lt;&gt;0,Stammdaten!B41&lt;&gt;""),IF(Kostenerfassung!D19="Wohnfläche (m²)",Kostenerfassung!C19*Stammdaten!D41/Stammdaten!D$113,IF(Kostenerfassung!D19="Personenzahl",Kostenerfassung!C19*Stammdaten!E41/Stammdaten!E$113,IF(Kostenerfassung!D19="Einheiten (gleich)",Kostenerfassung!C19*1/COUNTA(Stammdaten!B$13:B$112),0))),0)+IF(AND(Kostenerfassung!E20="Ja",Kostenerfassung!C20&lt;&gt;"",Kostenerfassung!C20&lt;&gt;0,Stammdaten!B41&lt;&gt;""),IF(Kostenerfassung!D20="Wohnfläche (m²)",Kostenerfassung!C20*Stammdaten!D41/Stammdaten!D$113,IF(Kostenerfassung!D20="Personenzahl",Kostenerfassung!C20*Stammdaten!E41/Stammdaten!E$113,IF(Kostenerfassung!D20="Einheiten (gleich)",Kostenerfassung!C20*1/COUNTA(Stammdaten!B$13:B$112),0))),0)+IF(AND(Kostenerfassung!E21="Ja",Kostenerfassung!C21&lt;&gt;"",Kostenerfassung!C21&lt;&gt;0,Stammdaten!B41&lt;&gt;""),IF(Kostenerfassung!D21="Wohnfläche (m²)",Kostenerfassung!C21*Stammdaten!D41/Stammdaten!D$113,IF(Kostenerfassung!D21="Personenzahl",Kostenerfassung!C21*Stammdaten!E41/Stammdaten!E$113,IF(Kostenerfassung!D21="Einheiten (gleich)",Kostenerfassung!C21*1/COUNTA(Stammdaten!B$13:B$112),0))),0)+IF(AND(Kostenerfassung!E22="Ja",Kostenerfassung!C22&lt;&gt;"",Kostenerfassung!C22&lt;&gt;0,Stammdaten!B41&lt;&gt;""),IF(Kostenerfassung!D22="Wohnfläche (m²)",Kostenerfassung!C22*Stammdaten!D41/Stammdaten!D$113,IF(Kostenerfassung!D22="Personenzahl",Kostenerfassung!C22*Stammdaten!E41/Stammdaten!E$113,IF(Kostenerfassung!D22="Einheiten (gleich)",Kostenerfassung!C22*1/COUNTA(Stammdaten!B$13:B$112),0))),0)))</f>
        <v/>
      </c>
      <c r="F33" s="19" t="str">
        <f aca="false">IF(Stammdaten!B41=""," ",IF(Stammdaten!D41="",0,Heizkosten!C$11*Stammdaten!D41/Stammdaten!D$113+IF(Stammdaten!F$113=0,0,Heizkosten!C$12*Stammdaten!F41/Stammdaten!F$113)+Heizkosten!C$13*Stammdaten!D41/Stammdaten!D$113+IF(Stammdaten!G$113=0,0,Heizkosten!C$14*Stammdaten!G41/Stammdaten!G$113)))</f>
        <v> </v>
      </c>
      <c r="G33" s="47" t="str">
        <f aca="false">IF(Stammdaten!B41="","",E33+IF(F33=" ",0,F33))</f>
        <v/>
      </c>
      <c r="H33" s="19" t="str">
        <f aca="false">IF(Stammdaten!B41="","",Stammdaten!I41)</f>
        <v/>
      </c>
      <c r="I33" s="53" t="str">
        <f aca="false">IF(Stammdaten!B41="","",G33-H33)</f>
        <v/>
      </c>
      <c r="J33" s="54" t="str">
        <f aca="false">IF(Stammdaten!B41="","",IF(I33&gt;0,"↑ Nachzahlung",IF(I33&lt;0,"↓ Guthaben","✓ Ausgeglichen")))</f>
        <v/>
      </c>
    </row>
    <row r="34" customFormat="false" ht="15" hidden="false" customHeight="false" outlineLevel="0" collapsed="false">
      <c r="A34" s="21" t="n">
        <v>30</v>
      </c>
      <c r="B34" s="32" t="str">
        <f aca="false">IF(Stammdaten!B42="","",Stammdaten!B42)</f>
        <v/>
      </c>
      <c r="C34" s="55" t="str">
        <f aca="false">IF(Stammdaten!B42="","",Stammdaten!D42)</f>
        <v/>
      </c>
      <c r="D34" s="23" t="str">
        <f aca="false">IF(Stammdaten!B42="","",Stammdaten!J42)</f>
        <v/>
      </c>
      <c r="E34" s="22" t="str">
        <f aca="false">IF(Stammdaten!B42="","",(IF(AND(Kostenerfassung!E5="Ja",Kostenerfassung!C5&lt;&gt;"",Kostenerfassung!C5&lt;&gt;0,Stammdaten!B42&lt;&gt;""),IF(Kostenerfassung!D5="Wohnfläche (m²)",Kostenerfassung!C5*Stammdaten!D42/Stammdaten!D$113,IF(Kostenerfassung!D5="Personenzahl",Kostenerfassung!C5*Stammdaten!E42/Stammdaten!E$113,IF(Kostenerfassung!D5="Einheiten (gleich)",Kostenerfassung!C5*1/COUNTA(Stammdaten!B$13:B$112),0))),0)+IF(AND(Kostenerfassung!E6="Ja",Kostenerfassung!C6&lt;&gt;"",Kostenerfassung!C6&lt;&gt;0,Stammdaten!B42&lt;&gt;""),IF(Kostenerfassung!D6="Wohnfläche (m²)",Kostenerfassung!C6*Stammdaten!D42/Stammdaten!D$113,IF(Kostenerfassung!D6="Personenzahl",Kostenerfassung!C6*Stammdaten!E42/Stammdaten!E$113,IF(Kostenerfassung!D6="Einheiten (gleich)",Kostenerfassung!C6*1/COUNTA(Stammdaten!B$13:B$112),0))),0)+IF(AND(Kostenerfassung!E7="Ja",Kostenerfassung!C7&lt;&gt;"",Kostenerfassung!C7&lt;&gt;0,Stammdaten!B42&lt;&gt;""),IF(Kostenerfassung!D7="Wohnfläche (m²)",Kostenerfassung!C7*Stammdaten!D42/Stammdaten!D$113,IF(Kostenerfassung!D7="Personenzahl",Kostenerfassung!C7*Stammdaten!E42/Stammdaten!E$113,IF(Kostenerfassung!D7="Einheiten (gleich)",Kostenerfassung!C7*1/COUNTA(Stammdaten!B$13:B$112),0))),0)+IF(AND(Kostenerfassung!E10="Ja",Kostenerfassung!C10&lt;&gt;"",Kostenerfassung!C10&lt;&gt;0,Stammdaten!B42&lt;&gt;""),IF(Kostenerfassung!D10="Wohnfläche (m²)",Kostenerfassung!C10*Stammdaten!D42/Stammdaten!D$113,IF(Kostenerfassung!D10="Personenzahl",Kostenerfassung!C10*Stammdaten!E42/Stammdaten!E$113,IF(Kostenerfassung!D10="Einheiten (gleich)",Kostenerfassung!C10*1/COUNTA(Stammdaten!B$13:B$112),0))),0)+IF(AND(Kostenerfassung!E11="Ja",Kostenerfassung!C11&lt;&gt;"",Kostenerfassung!C11&lt;&gt;0,Stammdaten!B42&lt;&gt;""),IF(Kostenerfassung!D11="Wohnfläche (m²)",Kostenerfassung!C11*Stammdaten!D42/Stammdaten!D$113,IF(Kostenerfassung!D11="Personenzahl",Kostenerfassung!C11*Stammdaten!E42/Stammdaten!E$113,IF(Kostenerfassung!D11="Einheiten (gleich)",Kostenerfassung!C11*1/COUNTA(Stammdaten!B$13:B$112),0))),0)+IF(AND(Kostenerfassung!E12="Ja",Kostenerfassung!C12&lt;&gt;"",Kostenerfassung!C12&lt;&gt;0,Stammdaten!B42&lt;&gt;""),IF(Kostenerfassung!D12="Wohnfläche (m²)",Kostenerfassung!C12*Stammdaten!D42/Stammdaten!D$113,IF(Kostenerfassung!D12="Personenzahl",Kostenerfassung!C12*Stammdaten!E42/Stammdaten!E$113,IF(Kostenerfassung!D12="Einheiten (gleich)",Kostenerfassung!C12*1/COUNTA(Stammdaten!B$13:B$112),0))),0)+IF(AND(Kostenerfassung!E13="Ja",Kostenerfassung!C13&lt;&gt;"",Kostenerfassung!C13&lt;&gt;0,Stammdaten!B42&lt;&gt;""),IF(Kostenerfassung!D13="Wohnfläche (m²)",Kostenerfassung!C13*Stammdaten!D42/Stammdaten!D$113,IF(Kostenerfassung!D13="Personenzahl",Kostenerfassung!C13*Stammdaten!E42/Stammdaten!E$113,IF(Kostenerfassung!D13="Einheiten (gleich)",Kostenerfassung!C13*1/COUNTA(Stammdaten!B$13:B$112),0))),0)+IF(AND(Kostenerfassung!E14="Ja",Kostenerfassung!C14&lt;&gt;"",Kostenerfassung!C14&lt;&gt;0,Stammdaten!B42&lt;&gt;""),IF(Kostenerfassung!D14="Wohnfläche (m²)",Kostenerfassung!C14*Stammdaten!D42/Stammdaten!D$113,IF(Kostenerfassung!D14="Personenzahl",Kostenerfassung!C14*Stammdaten!E42/Stammdaten!E$113,IF(Kostenerfassung!D14="Einheiten (gleich)",Kostenerfassung!C14*1/COUNTA(Stammdaten!B$13:B$112),0))),0)+IF(AND(Kostenerfassung!E15="Ja",Kostenerfassung!C15&lt;&gt;"",Kostenerfassung!C15&lt;&gt;0,Stammdaten!B42&lt;&gt;""),IF(Kostenerfassung!D15="Wohnfläche (m²)",Kostenerfassung!C15*Stammdaten!D42/Stammdaten!D$113,IF(Kostenerfassung!D15="Personenzahl",Kostenerfassung!C15*Stammdaten!E42/Stammdaten!E$113,IF(Kostenerfassung!D15="Einheiten (gleich)",Kostenerfassung!C15*1/COUNTA(Stammdaten!B$13:B$112),0))),0)+IF(AND(Kostenerfassung!E16="Ja",Kostenerfassung!C16&lt;&gt;"",Kostenerfassung!C16&lt;&gt;0,Stammdaten!B42&lt;&gt;""),IF(Kostenerfassung!D16="Wohnfläche (m²)",Kostenerfassung!C16*Stammdaten!D42/Stammdaten!D$113,IF(Kostenerfassung!D16="Personenzahl",Kostenerfassung!C16*Stammdaten!E42/Stammdaten!E$113,IF(Kostenerfassung!D16="Einheiten (gleich)",Kostenerfassung!C16*1/COUNTA(Stammdaten!B$13:B$112),0))),0)+IF(AND(Kostenerfassung!E17="Ja",Kostenerfassung!C17&lt;&gt;"",Kostenerfassung!C17&lt;&gt;0,Stammdaten!B42&lt;&gt;""),IF(Kostenerfassung!D17="Wohnfläche (m²)",Kostenerfassung!C17*Stammdaten!D42/Stammdaten!D$113,IF(Kostenerfassung!D17="Personenzahl",Kostenerfassung!C17*Stammdaten!E42/Stammdaten!E$113,IF(Kostenerfassung!D17="Einheiten (gleich)",Kostenerfassung!C17*1/COUNTA(Stammdaten!B$13:B$112),0))),0)+IF(AND(Kostenerfassung!E18="Ja",Kostenerfassung!C18&lt;&gt;"",Kostenerfassung!C18&lt;&gt;0,Stammdaten!B42&lt;&gt;""),IF(Kostenerfassung!D18="Wohnfläche (m²)",Kostenerfassung!C18*Stammdaten!D42/Stammdaten!D$113,IF(Kostenerfassung!D18="Personenzahl",Kostenerfassung!C18*Stammdaten!E42/Stammdaten!E$113,IF(Kostenerfassung!D18="Einheiten (gleich)",Kostenerfassung!C18*1/COUNTA(Stammdaten!B$13:B$112),0))),0)+IF(AND(Kostenerfassung!E19="Ja",Kostenerfassung!C19&lt;&gt;"",Kostenerfassung!C19&lt;&gt;0,Stammdaten!B42&lt;&gt;""),IF(Kostenerfassung!D19="Wohnfläche (m²)",Kostenerfassung!C19*Stammdaten!D42/Stammdaten!D$113,IF(Kostenerfassung!D19="Personenzahl",Kostenerfassung!C19*Stammdaten!E42/Stammdaten!E$113,IF(Kostenerfassung!D19="Einheiten (gleich)",Kostenerfassung!C19*1/COUNTA(Stammdaten!B$13:B$112),0))),0)+IF(AND(Kostenerfassung!E20="Ja",Kostenerfassung!C20&lt;&gt;"",Kostenerfassung!C20&lt;&gt;0,Stammdaten!B42&lt;&gt;""),IF(Kostenerfassung!D20="Wohnfläche (m²)",Kostenerfassung!C20*Stammdaten!D42/Stammdaten!D$113,IF(Kostenerfassung!D20="Personenzahl",Kostenerfassung!C20*Stammdaten!E42/Stammdaten!E$113,IF(Kostenerfassung!D20="Einheiten (gleich)",Kostenerfassung!C20*1/COUNTA(Stammdaten!B$13:B$112),0))),0)+IF(AND(Kostenerfassung!E21="Ja",Kostenerfassung!C21&lt;&gt;"",Kostenerfassung!C21&lt;&gt;0,Stammdaten!B42&lt;&gt;""),IF(Kostenerfassung!D21="Wohnfläche (m²)",Kostenerfassung!C21*Stammdaten!D42/Stammdaten!D$113,IF(Kostenerfassung!D21="Personenzahl",Kostenerfassung!C21*Stammdaten!E42/Stammdaten!E$113,IF(Kostenerfassung!D21="Einheiten (gleich)",Kostenerfassung!C21*1/COUNTA(Stammdaten!B$13:B$112),0))),0)+IF(AND(Kostenerfassung!E22="Ja",Kostenerfassung!C22&lt;&gt;"",Kostenerfassung!C22&lt;&gt;0,Stammdaten!B42&lt;&gt;""),IF(Kostenerfassung!D22="Wohnfläche (m²)",Kostenerfassung!C22*Stammdaten!D42/Stammdaten!D$113,IF(Kostenerfassung!D22="Personenzahl",Kostenerfassung!C22*Stammdaten!E42/Stammdaten!E$113,IF(Kostenerfassung!D22="Einheiten (gleich)",Kostenerfassung!C22*1/COUNTA(Stammdaten!B$13:B$112),0))),0)))</f>
        <v/>
      </c>
      <c r="F34" s="22" t="str">
        <f aca="false">IF(Stammdaten!B42=""," ",IF(Stammdaten!D42="",0,Heizkosten!C$11*Stammdaten!D42/Stammdaten!D$113+IF(Stammdaten!F$113=0,0,Heizkosten!C$12*Stammdaten!F42/Stammdaten!F$113)+Heizkosten!C$13*Stammdaten!D42/Stammdaten!D$113+IF(Stammdaten!G$113=0,0,Heizkosten!C$14*Stammdaten!G42/Stammdaten!G$113)))</f>
        <v> </v>
      </c>
      <c r="G34" s="46" t="str">
        <f aca="false">IF(Stammdaten!B42="","",E34+IF(F34=" ",0,F34))</f>
        <v/>
      </c>
      <c r="H34" s="22" t="str">
        <f aca="false">IF(Stammdaten!B42="","",Stammdaten!I42)</f>
        <v/>
      </c>
      <c r="I34" s="53" t="str">
        <f aca="false">IF(Stammdaten!B42="","",G34-H34)</f>
        <v/>
      </c>
      <c r="J34" s="54" t="str">
        <f aca="false">IF(Stammdaten!B42="","",IF(I34&gt;0,"↑ Nachzahlung",IF(I34&lt;0,"↓ Guthaben","✓ Ausgeglichen")))</f>
        <v/>
      </c>
    </row>
    <row r="35" customFormat="false" ht="15" hidden="false" customHeight="false" outlineLevel="0" collapsed="false">
      <c r="A35" s="14" t="n">
        <v>31</v>
      </c>
      <c r="B35" s="36" t="str">
        <f aca="false">IF(Stammdaten!B43="","",Stammdaten!B43)</f>
        <v/>
      </c>
      <c r="C35" s="52" t="str">
        <f aca="false">IF(Stammdaten!B43="","",Stammdaten!D43)</f>
        <v/>
      </c>
      <c r="D35" s="20" t="str">
        <f aca="false">IF(Stammdaten!B43="","",Stammdaten!J43)</f>
        <v/>
      </c>
      <c r="E35" s="19" t="str">
        <f aca="false">IF(Stammdaten!B43="","",(IF(AND(Kostenerfassung!E5="Ja",Kostenerfassung!C5&lt;&gt;"",Kostenerfassung!C5&lt;&gt;0,Stammdaten!B43&lt;&gt;""),IF(Kostenerfassung!D5="Wohnfläche (m²)",Kostenerfassung!C5*Stammdaten!D43/Stammdaten!D$113,IF(Kostenerfassung!D5="Personenzahl",Kostenerfassung!C5*Stammdaten!E43/Stammdaten!E$113,IF(Kostenerfassung!D5="Einheiten (gleich)",Kostenerfassung!C5*1/COUNTA(Stammdaten!B$13:B$112),0))),0)+IF(AND(Kostenerfassung!E6="Ja",Kostenerfassung!C6&lt;&gt;"",Kostenerfassung!C6&lt;&gt;0,Stammdaten!B43&lt;&gt;""),IF(Kostenerfassung!D6="Wohnfläche (m²)",Kostenerfassung!C6*Stammdaten!D43/Stammdaten!D$113,IF(Kostenerfassung!D6="Personenzahl",Kostenerfassung!C6*Stammdaten!E43/Stammdaten!E$113,IF(Kostenerfassung!D6="Einheiten (gleich)",Kostenerfassung!C6*1/COUNTA(Stammdaten!B$13:B$112),0))),0)+IF(AND(Kostenerfassung!E7="Ja",Kostenerfassung!C7&lt;&gt;"",Kostenerfassung!C7&lt;&gt;0,Stammdaten!B43&lt;&gt;""),IF(Kostenerfassung!D7="Wohnfläche (m²)",Kostenerfassung!C7*Stammdaten!D43/Stammdaten!D$113,IF(Kostenerfassung!D7="Personenzahl",Kostenerfassung!C7*Stammdaten!E43/Stammdaten!E$113,IF(Kostenerfassung!D7="Einheiten (gleich)",Kostenerfassung!C7*1/COUNTA(Stammdaten!B$13:B$112),0))),0)+IF(AND(Kostenerfassung!E10="Ja",Kostenerfassung!C10&lt;&gt;"",Kostenerfassung!C10&lt;&gt;0,Stammdaten!B43&lt;&gt;""),IF(Kostenerfassung!D10="Wohnfläche (m²)",Kostenerfassung!C10*Stammdaten!D43/Stammdaten!D$113,IF(Kostenerfassung!D10="Personenzahl",Kostenerfassung!C10*Stammdaten!E43/Stammdaten!E$113,IF(Kostenerfassung!D10="Einheiten (gleich)",Kostenerfassung!C10*1/COUNTA(Stammdaten!B$13:B$112),0))),0)+IF(AND(Kostenerfassung!E11="Ja",Kostenerfassung!C11&lt;&gt;"",Kostenerfassung!C11&lt;&gt;0,Stammdaten!B43&lt;&gt;""),IF(Kostenerfassung!D11="Wohnfläche (m²)",Kostenerfassung!C11*Stammdaten!D43/Stammdaten!D$113,IF(Kostenerfassung!D11="Personenzahl",Kostenerfassung!C11*Stammdaten!E43/Stammdaten!E$113,IF(Kostenerfassung!D11="Einheiten (gleich)",Kostenerfassung!C11*1/COUNTA(Stammdaten!B$13:B$112),0))),0)+IF(AND(Kostenerfassung!E12="Ja",Kostenerfassung!C12&lt;&gt;"",Kostenerfassung!C12&lt;&gt;0,Stammdaten!B43&lt;&gt;""),IF(Kostenerfassung!D12="Wohnfläche (m²)",Kostenerfassung!C12*Stammdaten!D43/Stammdaten!D$113,IF(Kostenerfassung!D12="Personenzahl",Kostenerfassung!C12*Stammdaten!E43/Stammdaten!E$113,IF(Kostenerfassung!D12="Einheiten (gleich)",Kostenerfassung!C12*1/COUNTA(Stammdaten!B$13:B$112),0))),0)+IF(AND(Kostenerfassung!E13="Ja",Kostenerfassung!C13&lt;&gt;"",Kostenerfassung!C13&lt;&gt;0,Stammdaten!B43&lt;&gt;""),IF(Kostenerfassung!D13="Wohnfläche (m²)",Kostenerfassung!C13*Stammdaten!D43/Stammdaten!D$113,IF(Kostenerfassung!D13="Personenzahl",Kostenerfassung!C13*Stammdaten!E43/Stammdaten!E$113,IF(Kostenerfassung!D13="Einheiten (gleich)",Kostenerfassung!C13*1/COUNTA(Stammdaten!B$13:B$112),0))),0)+IF(AND(Kostenerfassung!E14="Ja",Kostenerfassung!C14&lt;&gt;"",Kostenerfassung!C14&lt;&gt;0,Stammdaten!B43&lt;&gt;""),IF(Kostenerfassung!D14="Wohnfläche (m²)",Kostenerfassung!C14*Stammdaten!D43/Stammdaten!D$113,IF(Kostenerfassung!D14="Personenzahl",Kostenerfassung!C14*Stammdaten!E43/Stammdaten!E$113,IF(Kostenerfassung!D14="Einheiten (gleich)",Kostenerfassung!C14*1/COUNTA(Stammdaten!B$13:B$112),0))),0)+IF(AND(Kostenerfassung!E15="Ja",Kostenerfassung!C15&lt;&gt;"",Kostenerfassung!C15&lt;&gt;0,Stammdaten!B43&lt;&gt;""),IF(Kostenerfassung!D15="Wohnfläche (m²)",Kostenerfassung!C15*Stammdaten!D43/Stammdaten!D$113,IF(Kostenerfassung!D15="Personenzahl",Kostenerfassung!C15*Stammdaten!E43/Stammdaten!E$113,IF(Kostenerfassung!D15="Einheiten (gleich)",Kostenerfassung!C15*1/COUNTA(Stammdaten!B$13:B$112),0))),0)+IF(AND(Kostenerfassung!E16="Ja",Kostenerfassung!C16&lt;&gt;"",Kostenerfassung!C16&lt;&gt;0,Stammdaten!B43&lt;&gt;""),IF(Kostenerfassung!D16="Wohnfläche (m²)",Kostenerfassung!C16*Stammdaten!D43/Stammdaten!D$113,IF(Kostenerfassung!D16="Personenzahl",Kostenerfassung!C16*Stammdaten!E43/Stammdaten!E$113,IF(Kostenerfassung!D16="Einheiten (gleich)",Kostenerfassung!C16*1/COUNTA(Stammdaten!B$13:B$112),0))),0)+IF(AND(Kostenerfassung!E17="Ja",Kostenerfassung!C17&lt;&gt;"",Kostenerfassung!C17&lt;&gt;0,Stammdaten!B43&lt;&gt;""),IF(Kostenerfassung!D17="Wohnfläche (m²)",Kostenerfassung!C17*Stammdaten!D43/Stammdaten!D$113,IF(Kostenerfassung!D17="Personenzahl",Kostenerfassung!C17*Stammdaten!E43/Stammdaten!E$113,IF(Kostenerfassung!D17="Einheiten (gleich)",Kostenerfassung!C17*1/COUNTA(Stammdaten!B$13:B$112),0))),0)+IF(AND(Kostenerfassung!E18="Ja",Kostenerfassung!C18&lt;&gt;"",Kostenerfassung!C18&lt;&gt;0,Stammdaten!B43&lt;&gt;""),IF(Kostenerfassung!D18="Wohnfläche (m²)",Kostenerfassung!C18*Stammdaten!D43/Stammdaten!D$113,IF(Kostenerfassung!D18="Personenzahl",Kostenerfassung!C18*Stammdaten!E43/Stammdaten!E$113,IF(Kostenerfassung!D18="Einheiten (gleich)",Kostenerfassung!C18*1/COUNTA(Stammdaten!B$13:B$112),0))),0)+IF(AND(Kostenerfassung!E19="Ja",Kostenerfassung!C19&lt;&gt;"",Kostenerfassung!C19&lt;&gt;0,Stammdaten!B43&lt;&gt;""),IF(Kostenerfassung!D19="Wohnfläche (m²)",Kostenerfassung!C19*Stammdaten!D43/Stammdaten!D$113,IF(Kostenerfassung!D19="Personenzahl",Kostenerfassung!C19*Stammdaten!E43/Stammdaten!E$113,IF(Kostenerfassung!D19="Einheiten (gleich)",Kostenerfassung!C19*1/COUNTA(Stammdaten!B$13:B$112),0))),0)+IF(AND(Kostenerfassung!E20="Ja",Kostenerfassung!C20&lt;&gt;"",Kostenerfassung!C20&lt;&gt;0,Stammdaten!B43&lt;&gt;""),IF(Kostenerfassung!D20="Wohnfläche (m²)",Kostenerfassung!C20*Stammdaten!D43/Stammdaten!D$113,IF(Kostenerfassung!D20="Personenzahl",Kostenerfassung!C20*Stammdaten!E43/Stammdaten!E$113,IF(Kostenerfassung!D20="Einheiten (gleich)",Kostenerfassung!C20*1/COUNTA(Stammdaten!B$13:B$112),0))),0)+IF(AND(Kostenerfassung!E21="Ja",Kostenerfassung!C21&lt;&gt;"",Kostenerfassung!C21&lt;&gt;0,Stammdaten!B43&lt;&gt;""),IF(Kostenerfassung!D21="Wohnfläche (m²)",Kostenerfassung!C21*Stammdaten!D43/Stammdaten!D$113,IF(Kostenerfassung!D21="Personenzahl",Kostenerfassung!C21*Stammdaten!E43/Stammdaten!E$113,IF(Kostenerfassung!D21="Einheiten (gleich)",Kostenerfassung!C21*1/COUNTA(Stammdaten!B$13:B$112),0))),0)+IF(AND(Kostenerfassung!E22="Ja",Kostenerfassung!C22&lt;&gt;"",Kostenerfassung!C22&lt;&gt;0,Stammdaten!B43&lt;&gt;""),IF(Kostenerfassung!D22="Wohnfläche (m²)",Kostenerfassung!C22*Stammdaten!D43/Stammdaten!D$113,IF(Kostenerfassung!D22="Personenzahl",Kostenerfassung!C22*Stammdaten!E43/Stammdaten!E$113,IF(Kostenerfassung!D22="Einheiten (gleich)",Kostenerfassung!C22*1/COUNTA(Stammdaten!B$13:B$112),0))),0)))</f>
        <v/>
      </c>
      <c r="F35" s="19" t="str">
        <f aca="false">IF(Stammdaten!B43=""," ",IF(Stammdaten!D43="",0,Heizkosten!C$11*Stammdaten!D43/Stammdaten!D$113+IF(Stammdaten!F$113=0,0,Heizkosten!C$12*Stammdaten!F43/Stammdaten!F$113)+Heizkosten!C$13*Stammdaten!D43/Stammdaten!D$113+IF(Stammdaten!G$113=0,0,Heizkosten!C$14*Stammdaten!G43/Stammdaten!G$113)))</f>
        <v> </v>
      </c>
      <c r="G35" s="47" t="str">
        <f aca="false">IF(Stammdaten!B43="","",E35+IF(F35=" ",0,F35))</f>
        <v/>
      </c>
      <c r="H35" s="19" t="str">
        <f aca="false">IF(Stammdaten!B43="","",Stammdaten!I43)</f>
        <v/>
      </c>
      <c r="I35" s="53" t="str">
        <f aca="false">IF(Stammdaten!B43="","",G35-H35)</f>
        <v/>
      </c>
      <c r="J35" s="54" t="str">
        <f aca="false">IF(Stammdaten!B43="","",IF(I35&gt;0,"↑ Nachzahlung",IF(I35&lt;0,"↓ Guthaben","✓ Ausgeglichen")))</f>
        <v/>
      </c>
    </row>
    <row r="36" customFormat="false" ht="15" hidden="false" customHeight="false" outlineLevel="0" collapsed="false">
      <c r="A36" s="21" t="n">
        <v>32</v>
      </c>
      <c r="B36" s="32" t="str">
        <f aca="false">IF(Stammdaten!B44="","",Stammdaten!B44)</f>
        <v/>
      </c>
      <c r="C36" s="55" t="str">
        <f aca="false">IF(Stammdaten!B44="","",Stammdaten!D44)</f>
        <v/>
      </c>
      <c r="D36" s="23" t="str">
        <f aca="false">IF(Stammdaten!B44="","",Stammdaten!J44)</f>
        <v/>
      </c>
      <c r="E36" s="22" t="str">
        <f aca="false">IF(Stammdaten!B44="","",(IF(AND(Kostenerfassung!E5="Ja",Kostenerfassung!C5&lt;&gt;"",Kostenerfassung!C5&lt;&gt;0,Stammdaten!B44&lt;&gt;""),IF(Kostenerfassung!D5="Wohnfläche (m²)",Kostenerfassung!C5*Stammdaten!D44/Stammdaten!D$113,IF(Kostenerfassung!D5="Personenzahl",Kostenerfassung!C5*Stammdaten!E44/Stammdaten!E$113,IF(Kostenerfassung!D5="Einheiten (gleich)",Kostenerfassung!C5*1/COUNTA(Stammdaten!B$13:B$112),0))),0)+IF(AND(Kostenerfassung!E6="Ja",Kostenerfassung!C6&lt;&gt;"",Kostenerfassung!C6&lt;&gt;0,Stammdaten!B44&lt;&gt;""),IF(Kostenerfassung!D6="Wohnfläche (m²)",Kostenerfassung!C6*Stammdaten!D44/Stammdaten!D$113,IF(Kostenerfassung!D6="Personenzahl",Kostenerfassung!C6*Stammdaten!E44/Stammdaten!E$113,IF(Kostenerfassung!D6="Einheiten (gleich)",Kostenerfassung!C6*1/COUNTA(Stammdaten!B$13:B$112),0))),0)+IF(AND(Kostenerfassung!E7="Ja",Kostenerfassung!C7&lt;&gt;"",Kostenerfassung!C7&lt;&gt;0,Stammdaten!B44&lt;&gt;""),IF(Kostenerfassung!D7="Wohnfläche (m²)",Kostenerfassung!C7*Stammdaten!D44/Stammdaten!D$113,IF(Kostenerfassung!D7="Personenzahl",Kostenerfassung!C7*Stammdaten!E44/Stammdaten!E$113,IF(Kostenerfassung!D7="Einheiten (gleich)",Kostenerfassung!C7*1/COUNTA(Stammdaten!B$13:B$112),0))),0)+IF(AND(Kostenerfassung!E10="Ja",Kostenerfassung!C10&lt;&gt;"",Kostenerfassung!C10&lt;&gt;0,Stammdaten!B44&lt;&gt;""),IF(Kostenerfassung!D10="Wohnfläche (m²)",Kostenerfassung!C10*Stammdaten!D44/Stammdaten!D$113,IF(Kostenerfassung!D10="Personenzahl",Kostenerfassung!C10*Stammdaten!E44/Stammdaten!E$113,IF(Kostenerfassung!D10="Einheiten (gleich)",Kostenerfassung!C10*1/COUNTA(Stammdaten!B$13:B$112),0))),0)+IF(AND(Kostenerfassung!E11="Ja",Kostenerfassung!C11&lt;&gt;"",Kostenerfassung!C11&lt;&gt;0,Stammdaten!B44&lt;&gt;""),IF(Kostenerfassung!D11="Wohnfläche (m²)",Kostenerfassung!C11*Stammdaten!D44/Stammdaten!D$113,IF(Kostenerfassung!D11="Personenzahl",Kostenerfassung!C11*Stammdaten!E44/Stammdaten!E$113,IF(Kostenerfassung!D11="Einheiten (gleich)",Kostenerfassung!C11*1/COUNTA(Stammdaten!B$13:B$112),0))),0)+IF(AND(Kostenerfassung!E12="Ja",Kostenerfassung!C12&lt;&gt;"",Kostenerfassung!C12&lt;&gt;0,Stammdaten!B44&lt;&gt;""),IF(Kostenerfassung!D12="Wohnfläche (m²)",Kostenerfassung!C12*Stammdaten!D44/Stammdaten!D$113,IF(Kostenerfassung!D12="Personenzahl",Kostenerfassung!C12*Stammdaten!E44/Stammdaten!E$113,IF(Kostenerfassung!D12="Einheiten (gleich)",Kostenerfassung!C12*1/COUNTA(Stammdaten!B$13:B$112),0))),0)+IF(AND(Kostenerfassung!E13="Ja",Kostenerfassung!C13&lt;&gt;"",Kostenerfassung!C13&lt;&gt;0,Stammdaten!B44&lt;&gt;""),IF(Kostenerfassung!D13="Wohnfläche (m²)",Kostenerfassung!C13*Stammdaten!D44/Stammdaten!D$113,IF(Kostenerfassung!D13="Personenzahl",Kostenerfassung!C13*Stammdaten!E44/Stammdaten!E$113,IF(Kostenerfassung!D13="Einheiten (gleich)",Kostenerfassung!C13*1/COUNTA(Stammdaten!B$13:B$112),0))),0)+IF(AND(Kostenerfassung!E14="Ja",Kostenerfassung!C14&lt;&gt;"",Kostenerfassung!C14&lt;&gt;0,Stammdaten!B44&lt;&gt;""),IF(Kostenerfassung!D14="Wohnfläche (m²)",Kostenerfassung!C14*Stammdaten!D44/Stammdaten!D$113,IF(Kostenerfassung!D14="Personenzahl",Kostenerfassung!C14*Stammdaten!E44/Stammdaten!E$113,IF(Kostenerfassung!D14="Einheiten (gleich)",Kostenerfassung!C14*1/COUNTA(Stammdaten!B$13:B$112),0))),0)+IF(AND(Kostenerfassung!E15="Ja",Kostenerfassung!C15&lt;&gt;"",Kostenerfassung!C15&lt;&gt;0,Stammdaten!B44&lt;&gt;""),IF(Kostenerfassung!D15="Wohnfläche (m²)",Kostenerfassung!C15*Stammdaten!D44/Stammdaten!D$113,IF(Kostenerfassung!D15="Personenzahl",Kostenerfassung!C15*Stammdaten!E44/Stammdaten!E$113,IF(Kostenerfassung!D15="Einheiten (gleich)",Kostenerfassung!C15*1/COUNTA(Stammdaten!B$13:B$112),0))),0)+IF(AND(Kostenerfassung!E16="Ja",Kostenerfassung!C16&lt;&gt;"",Kostenerfassung!C16&lt;&gt;0,Stammdaten!B44&lt;&gt;""),IF(Kostenerfassung!D16="Wohnfläche (m²)",Kostenerfassung!C16*Stammdaten!D44/Stammdaten!D$113,IF(Kostenerfassung!D16="Personenzahl",Kostenerfassung!C16*Stammdaten!E44/Stammdaten!E$113,IF(Kostenerfassung!D16="Einheiten (gleich)",Kostenerfassung!C16*1/COUNTA(Stammdaten!B$13:B$112),0))),0)+IF(AND(Kostenerfassung!E17="Ja",Kostenerfassung!C17&lt;&gt;"",Kostenerfassung!C17&lt;&gt;0,Stammdaten!B44&lt;&gt;""),IF(Kostenerfassung!D17="Wohnfläche (m²)",Kostenerfassung!C17*Stammdaten!D44/Stammdaten!D$113,IF(Kostenerfassung!D17="Personenzahl",Kostenerfassung!C17*Stammdaten!E44/Stammdaten!E$113,IF(Kostenerfassung!D17="Einheiten (gleich)",Kostenerfassung!C17*1/COUNTA(Stammdaten!B$13:B$112),0))),0)+IF(AND(Kostenerfassung!E18="Ja",Kostenerfassung!C18&lt;&gt;"",Kostenerfassung!C18&lt;&gt;0,Stammdaten!B44&lt;&gt;""),IF(Kostenerfassung!D18="Wohnfläche (m²)",Kostenerfassung!C18*Stammdaten!D44/Stammdaten!D$113,IF(Kostenerfassung!D18="Personenzahl",Kostenerfassung!C18*Stammdaten!E44/Stammdaten!E$113,IF(Kostenerfassung!D18="Einheiten (gleich)",Kostenerfassung!C18*1/COUNTA(Stammdaten!B$13:B$112),0))),0)+IF(AND(Kostenerfassung!E19="Ja",Kostenerfassung!C19&lt;&gt;"",Kostenerfassung!C19&lt;&gt;0,Stammdaten!B44&lt;&gt;""),IF(Kostenerfassung!D19="Wohnfläche (m²)",Kostenerfassung!C19*Stammdaten!D44/Stammdaten!D$113,IF(Kostenerfassung!D19="Personenzahl",Kostenerfassung!C19*Stammdaten!E44/Stammdaten!E$113,IF(Kostenerfassung!D19="Einheiten (gleich)",Kostenerfassung!C19*1/COUNTA(Stammdaten!B$13:B$112),0))),0)+IF(AND(Kostenerfassung!E20="Ja",Kostenerfassung!C20&lt;&gt;"",Kostenerfassung!C20&lt;&gt;0,Stammdaten!B44&lt;&gt;""),IF(Kostenerfassung!D20="Wohnfläche (m²)",Kostenerfassung!C20*Stammdaten!D44/Stammdaten!D$113,IF(Kostenerfassung!D20="Personenzahl",Kostenerfassung!C20*Stammdaten!E44/Stammdaten!E$113,IF(Kostenerfassung!D20="Einheiten (gleich)",Kostenerfassung!C20*1/COUNTA(Stammdaten!B$13:B$112),0))),0)+IF(AND(Kostenerfassung!E21="Ja",Kostenerfassung!C21&lt;&gt;"",Kostenerfassung!C21&lt;&gt;0,Stammdaten!B44&lt;&gt;""),IF(Kostenerfassung!D21="Wohnfläche (m²)",Kostenerfassung!C21*Stammdaten!D44/Stammdaten!D$113,IF(Kostenerfassung!D21="Personenzahl",Kostenerfassung!C21*Stammdaten!E44/Stammdaten!E$113,IF(Kostenerfassung!D21="Einheiten (gleich)",Kostenerfassung!C21*1/COUNTA(Stammdaten!B$13:B$112),0))),0)+IF(AND(Kostenerfassung!E22="Ja",Kostenerfassung!C22&lt;&gt;"",Kostenerfassung!C22&lt;&gt;0,Stammdaten!B44&lt;&gt;""),IF(Kostenerfassung!D22="Wohnfläche (m²)",Kostenerfassung!C22*Stammdaten!D44/Stammdaten!D$113,IF(Kostenerfassung!D22="Personenzahl",Kostenerfassung!C22*Stammdaten!E44/Stammdaten!E$113,IF(Kostenerfassung!D22="Einheiten (gleich)",Kostenerfassung!C22*1/COUNTA(Stammdaten!B$13:B$112),0))),0)))</f>
        <v/>
      </c>
      <c r="F36" s="22" t="str">
        <f aca="false">IF(Stammdaten!B44=""," ",IF(Stammdaten!D44="",0,Heizkosten!C$11*Stammdaten!D44/Stammdaten!D$113+IF(Stammdaten!F$113=0,0,Heizkosten!C$12*Stammdaten!F44/Stammdaten!F$113)+Heizkosten!C$13*Stammdaten!D44/Stammdaten!D$113+IF(Stammdaten!G$113=0,0,Heizkosten!C$14*Stammdaten!G44/Stammdaten!G$113)))</f>
        <v> </v>
      </c>
      <c r="G36" s="46" t="str">
        <f aca="false">IF(Stammdaten!B44="","",E36+IF(F36=" ",0,F36))</f>
        <v/>
      </c>
      <c r="H36" s="22" t="str">
        <f aca="false">IF(Stammdaten!B44="","",Stammdaten!I44)</f>
        <v/>
      </c>
      <c r="I36" s="53" t="str">
        <f aca="false">IF(Stammdaten!B44="","",G36-H36)</f>
        <v/>
      </c>
      <c r="J36" s="54" t="str">
        <f aca="false">IF(Stammdaten!B44="","",IF(I36&gt;0,"↑ Nachzahlung",IF(I36&lt;0,"↓ Guthaben","✓ Ausgeglichen")))</f>
        <v/>
      </c>
    </row>
    <row r="37" customFormat="false" ht="15" hidden="false" customHeight="false" outlineLevel="0" collapsed="false">
      <c r="A37" s="14" t="n">
        <v>33</v>
      </c>
      <c r="B37" s="36" t="str">
        <f aca="false">IF(Stammdaten!B45="","",Stammdaten!B45)</f>
        <v/>
      </c>
      <c r="C37" s="52" t="str">
        <f aca="false">IF(Stammdaten!B45="","",Stammdaten!D45)</f>
        <v/>
      </c>
      <c r="D37" s="20" t="str">
        <f aca="false">IF(Stammdaten!B45="","",Stammdaten!J45)</f>
        <v/>
      </c>
      <c r="E37" s="19" t="str">
        <f aca="false">IF(Stammdaten!B45="","",(IF(AND(Kostenerfassung!E5="Ja",Kostenerfassung!C5&lt;&gt;"",Kostenerfassung!C5&lt;&gt;0,Stammdaten!B45&lt;&gt;""),IF(Kostenerfassung!D5="Wohnfläche (m²)",Kostenerfassung!C5*Stammdaten!D45/Stammdaten!D$113,IF(Kostenerfassung!D5="Personenzahl",Kostenerfassung!C5*Stammdaten!E45/Stammdaten!E$113,IF(Kostenerfassung!D5="Einheiten (gleich)",Kostenerfassung!C5*1/COUNTA(Stammdaten!B$13:B$112),0))),0)+IF(AND(Kostenerfassung!E6="Ja",Kostenerfassung!C6&lt;&gt;"",Kostenerfassung!C6&lt;&gt;0,Stammdaten!B45&lt;&gt;""),IF(Kostenerfassung!D6="Wohnfläche (m²)",Kostenerfassung!C6*Stammdaten!D45/Stammdaten!D$113,IF(Kostenerfassung!D6="Personenzahl",Kostenerfassung!C6*Stammdaten!E45/Stammdaten!E$113,IF(Kostenerfassung!D6="Einheiten (gleich)",Kostenerfassung!C6*1/COUNTA(Stammdaten!B$13:B$112),0))),0)+IF(AND(Kostenerfassung!E7="Ja",Kostenerfassung!C7&lt;&gt;"",Kostenerfassung!C7&lt;&gt;0,Stammdaten!B45&lt;&gt;""),IF(Kostenerfassung!D7="Wohnfläche (m²)",Kostenerfassung!C7*Stammdaten!D45/Stammdaten!D$113,IF(Kostenerfassung!D7="Personenzahl",Kostenerfassung!C7*Stammdaten!E45/Stammdaten!E$113,IF(Kostenerfassung!D7="Einheiten (gleich)",Kostenerfassung!C7*1/COUNTA(Stammdaten!B$13:B$112),0))),0)+IF(AND(Kostenerfassung!E10="Ja",Kostenerfassung!C10&lt;&gt;"",Kostenerfassung!C10&lt;&gt;0,Stammdaten!B45&lt;&gt;""),IF(Kostenerfassung!D10="Wohnfläche (m²)",Kostenerfassung!C10*Stammdaten!D45/Stammdaten!D$113,IF(Kostenerfassung!D10="Personenzahl",Kostenerfassung!C10*Stammdaten!E45/Stammdaten!E$113,IF(Kostenerfassung!D10="Einheiten (gleich)",Kostenerfassung!C10*1/COUNTA(Stammdaten!B$13:B$112),0))),0)+IF(AND(Kostenerfassung!E11="Ja",Kostenerfassung!C11&lt;&gt;"",Kostenerfassung!C11&lt;&gt;0,Stammdaten!B45&lt;&gt;""),IF(Kostenerfassung!D11="Wohnfläche (m²)",Kostenerfassung!C11*Stammdaten!D45/Stammdaten!D$113,IF(Kostenerfassung!D11="Personenzahl",Kostenerfassung!C11*Stammdaten!E45/Stammdaten!E$113,IF(Kostenerfassung!D11="Einheiten (gleich)",Kostenerfassung!C11*1/COUNTA(Stammdaten!B$13:B$112),0))),0)+IF(AND(Kostenerfassung!E12="Ja",Kostenerfassung!C12&lt;&gt;"",Kostenerfassung!C12&lt;&gt;0,Stammdaten!B45&lt;&gt;""),IF(Kostenerfassung!D12="Wohnfläche (m²)",Kostenerfassung!C12*Stammdaten!D45/Stammdaten!D$113,IF(Kostenerfassung!D12="Personenzahl",Kostenerfassung!C12*Stammdaten!E45/Stammdaten!E$113,IF(Kostenerfassung!D12="Einheiten (gleich)",Kostenerfassung!C12*1/COUNTA(Stammdaten!B$13:B$112),0))),0)+IF(AND(Kostenerfassung!E13="Ja",Kostenerfassung!C13&lt;&gt;"",Kostenerfassung!C13&lt;&gt;0,Stammdaten!B45&lt;&gt;""),IF(Kostenerfassung!D13="Wohnfläche (m²)",Kostenerfassung!C13*Stammdaten!D45/Stammdaten!D$113,IF(Kostenerfassung!D13="Personenzahl",Kostenerfassung!C13*Stammdaten!E45/Stammdaten!E$113,IF(Kostenerfassung!D13="Einheiten (gleich)",Kostenerfassung!C13*1/COUNTA(Stammdaten!B$13:B$112),0))),0)+IF(AND(Kostenerfassung!E14="Ja",Kostenerfassung!C14&lt;&gt;"",Kostenerfassung!C14&lt;&gt;0,Stammdaten!B45&lt;&gt;""),IF(Kostenerfassung!D14="Wohnfläche (m²)",Kostenerfassung!C14*Stammdaten!D45/Stammdaten!D$113,IF(Kostenerfassung!D14="Personenzahl",Kostenerfassung!C14*Stammdaten!E45/Stammdaten!E$113,IF(Kostenerfassung!D14="Einheiten (gleich)",Kostenerfassung!C14*1/COUNTA(Stammdaten!B$13:B$112),0))),0)+IF(AND(Kostenerfassung!E15="Ja",Kostenerfassung!C15&lt;&gt;"",Kostenerfassung!C15&lt;&gt;0,Stammdaten!B45&lt;&gt;""),IF(Kostenerfassung!D15="Wohnfläche (m²)",Kostenerfassung!C15*Stammdaten!D45/Stammdaten!D$113,IF(Kostenerfassung!D15="Personenzahl",Kostenerfassung!C15*Stammdaten!E45/Stammdaten!E$113,IF(Kostenerfassung!D15="Einheiten (gleich)",Kostenerfassung!C15*1/COUNTA(Stammdaten!B$13:B$112),0))),0)+IF(AND(Kostenerfassung!E16="Ja",Kostenerfassung!C16&lt;&gt;"",Kostenerfassung!C16&lt;&gt;0,Stammdaten!B45&lt;&gt;""),IF(Kostenerfassung!D16="Wohnfläche (m²)",Kostenerfassung!C16*Stammdaten!D45/Stammdaten!D$113,IF(Kostenerfassung!D16="Personenzahl",Kostenerfassung!C16*Stammdaten!E45/Stammdaten!E$113,IF(Kostenerfassung!D16="Einheiten (gleich)",Kostenerfassung!C16*1/COUNTA(Stammdaten!B$13:B$112),0))),0)+IF(AND(Kostenerfassung!E17="Ja",Kostenerfassung!C17&lt;&gt;"",Kostenerfassung!C17&lt;&gt;0,Stammdaten!B45&lt;&gt;""),IF(Kostenerfassung!D17="Wohnfläche (m²)",Kostenerfassung!C17*Stammdaten!D45/Stammdaten!D$113,IF(Kostenerfassung!D17="Personenzahl",Kostenerfassung!C17*Stammdaten!E45/Stammdaten!E$113,IF(Kostenerfassung!D17="Einheiten (gleich)",Kostenerfassung!C17*1/COUNTA(Stammdaten!B$13:B$112),0))),0)+IF(AND(Kostenerfassung!E18="Ja",Kostenerfassung!C18&lt;&gt;"",Kostenerfassung!C18&lt;&gt;0,Stammdaten!B45&lt;&gt;""),IF(Kostenerfassung!D18="Wohnfläche (m²)",Kostenerfassung!C18*Stammdaten!D45/Stammdaten!D$113,IF(Kostenerfassung!D18="Personenzahl",Kostenerfassung!C18*Stammdaten!E45/Stammdaten!E$113,IF(Kostenerfassung!D18="Einheiten (gleich)",Kostenerfassung!C18*1/COUNTA(Stammdaten!B$13:B$112),0))),0)+IF(AND(Kostenerfassung!E19="Ja",Kostenerfassung!C19&lt;&gt;"",Kostenerfassung!C19&lt;&gt;0,Stammdaten!B45&lt;&gt;""),IF(Kostenerfassung!D19="Wohnfläche (m²)",Kostenerfassung!C19*Stammdaten!D45/Stammdaten!D$113,IF(Kostenerfassung!D19="Personenzahl",Kostenerfassung!C19*Stammdaten!E45/Stammdaten!E$113,IF(Kostenerfassung!D19="Einheiten (gleich)",Kostenerfassung!C19*1/COUNTA(Stammdaten!B$13:B$112),0))),0)+IF(AND(Kostenerfassung!E20="Ja",Kostenerfassung!C20&lt;&gt;"",Kostenerfassung!C20&lt;&gt;0,Stammdaten!B45&lt;&gt;""),IF(Kostenerfassung!D20="Wohnfläche (m²)",Kostenerfassung!C20*Stammdaten!D45/Stammdaten!D$113,IF(Kostenerfassung!D20="Personenzahl",Kostenerfassung!C20*Stammdaten!E45/Stammdaten!E$113,IF(Kostenerfassung!D20="Einheiten (gleich)",Kostenerfassung!C20*1/COUNTA(Stammdaten!B$13:B$112),0))),0)+IF(AND(Kostenerfassung!E21="Ja",Kostenerfassung!C21&lt;&gt;"",Kostenerfassung!C21&lt;&gt;0,Stammdaten!B45&lt;&gt;""),IF(Kostenerfassung!D21="Wohnfläche (m²)",Kostenerfassung!C21*Stammdaten!D45/Stammdaten!D$113,IF(Kostenerfassung!D21="Personenzahl",Kostenerfassung!C21*Stammdaten!E45/Stammdaten!E$113,IF(Kostenerfassung!D21="Einheiten (gleich)",Kostenerfassung!C21*1/COUNTA(Stammdaten!B$13:B$112),0))),0)+IF(AND(Kostenerfassung!E22="Ja",Kostenerfassung!C22&lt;&gt;"",Kostenerfassung!C22&lt;&gt;0,Stammdaten!B45&lt;&gt;""),IF(Kostenerfassung!D22="Wohnfläche (m²)",Kostenerfassung!C22*Stammdaten!D45/Stammdaten!D$113,IF(Kostenerfassung!D22="Personenzahl",Kostenerfassung!C22*Stammdaten!E45/Stammdaten!E$113,IF(Kostenerfassung!D22="Einheiten (gleich)",Kostenerfassung!C22*1/COUNTA(Stammdaten!B$13:B$112),0))),0)))</f>
        <v/>
      </c>
      <c r="F37" s="19" t="str">
        <f aca="false">IF(Stammdaten!B45=""," ",IF(Stammdaten!D45="",0,Heizkosten!C$11*Stammdaten!D45/Stammdaten!D$113+IF(Stammdaten!F$113=0,0,Heizkosten!C$12*Stammdaten!F45/Stammdaten!F$113)+Heizkosten!C$13*Stammdaten!D45/Stammdaten!D$113+IF(Stammdaten!G$113=0,0,Heizkosten!C$14*Stammdaten!G45/Stammdaten!G$113)))</f>
        <v> </v>
      </c>
      <c r="G37" s="47" t="str">
        <f aca="false">IF(Stammdaten!B45="","",E37+IF(F37=" ",0,F37))</f>
        <v/>
      </c>
      <c r="H37" s="19" t="str">
        <f aca="false">IF(Stammdaten!B45="","",Stammdaten!I45)</f>
        <v/>
      </c>
      <c r="I37" s="53" t="str">
        <f aca="false">IF(Stammdaten!B45="","",G37-H37)</f>
        <v/>
      </c>
      <c r="J37" s="54" t="str">
        <f aca="false">IF(Stammdaten!B45="","",IF(I37&gt;0,"↑ Nachzahlung",IF(I37&lt;0,"↓ Guthaben","✓ Ausgeglichen")))</f>
        <v/>
      </c>
    </row>
    <row r="38" customFormat="false" ht="15" hidden="false" customHeight="false" outlineLevel="0" collapsed="false">
      <c r="A38" s="21" t="n">
        <v>34</v>
      </c>
      <c r="B38" s="32" t="str">
        <f aca="false">IF(Stammdaten!B46="","",Stammdaten!B46)</f>
        <v/>
      </c>
      <c r="C38" s="55" t="str">
        <f aca="false">IF(Stammdaten!B46="","",Stammdaten!D46)</f>
        <v/>
      </c>
      <c r="D38" s="23" t="str">
        <f aca="false">IF(Stammdaten!B46="","",Stammdaten!J46)</f>
        <v/>
      </c>
      <c r="E38" s="22" t="str">
        <f aca="false">IF(Stammdaten!B46="","",(IF(AND(Kostenerfassung!E5="Ja",Kostenerfassung!C5&lt;&gt;"",Kostenerfassung!C5&lt;&gt;0,Stammdaten!B46&lt;&gt;""),IF(Kostenerfassung!D5="Wohnfläche (m²)",Kostenerfassung!C5*Stammdaten!D46/Stammdaten!D$113,IF(Kostenerfassung!D5="Personenzahl",Kostenerfassung!C5*Stammdaten!E46/Stammdaten!E$113,IF(Kostenerfassung!D5="Einheiten (gleich)",Kostenerfassung!C5*1/COUNTA(Stammdaten!B$13:B$112),0))),0)+IF(AND(Kostenerfassung!E6="Ja",Kostenerfassung!C6&lt;&gt;"",Kostenerfassung!C6&lt;&gt;0,Stammdaten!B46&lt;&gt;""),IF(Kostenerfassung!D6="Wohnfläche (m²)",Kostenerfassung!C6*Stammdaten!D46/Stammdaten!D$113,IF(Kostenerfassung!D6="Personenzahl",Kostenerfassung!C6*Stammdaten!E46/Stammdaten!E$113,IF(Kostenerfassung!D6="Einheiten (gleich)",Kostenerfassung!C6*1/COUNTA(Stammdaten!B$13:B$112),0))),0)+IF(AND(Kostenerfassung!E7="Ja",Kostenerfassung!C7&lt;&gt;"",Kostenerfassung!C7&lt;&gt;0,Stammdaten!B46&lt;&gt;""),IF(Kostenerfassung!D7="Wohnfläche (m²)",Kostenerfassung!C7*Stammdaten!D46/Stammdaten!D$113,IF(Kostenerfassung!D7="Personenzahl",Kostenerfassung!C7*Stammdaten!E46/Stammdaten!E$113,IF(Kostenerfassung!D7="Einheiten (gleich)",Kostenerfassung!C7*1/COUNTA(Stammdaten!B$13:B$112),0))),0)+IF(AND(Kostenerfassung!E10="Ja",Kostenerfassung!C10&lt;&gt;"",Kostenerfassung!C10&lt;&gt;0,Stammdaten!B46&lt;&gt;""),IF(Kostenerfassung!D10="Wohnfläche (m²)",Kostenerfassung!C10*Stammdaten!D46/Stammdaten!D$113,IF(Kostenerfassung!D10="Personenzahl",Kostenerfassung!C10*Stammdaten!E46/Stammdaten!E$113,IF(Kostenerfassung!D10="Einheiten (gleich)",Kostenerfassung!C10*1/COUNTA(Stammdaten!B$13:B$112),0))),0)+IF(AND(Kostenerfassung!E11="Ja",Kostenerfassung!C11&lt;&gt;"",Kostenerfassung!C11&lt;&gt;0,Stammdaten!B46&lt;&gt;""),IF(Kostenerfassung!D11="Wohnfläche (m²)",Kostenerfassung!C11*Stammdaten!D46/Stammdaten!D$113,IF(Kostenerfassung!D11="Personenzahl",Kostenerfassung!C11*Stammdaten!E46/Stammdaten!E$113,IF(Kostenerfassung!D11="Einheiten (gleich)",Kostenerfassung!C11*1/COUNTA(Stammdaten!B$13:B$112),0))),0)+IF(AND(Kostenerfassung!E12="Ja",Kostenerfassung!C12&lt;&gt;"",Kostenerfassung!C12&lt;&gt;0,Stammdaten!B46&lt;&gt;""),IF(Kostenerfassung!D12="Wohnfläche (m²)",Kostenerfassung!C12*Stammdaten!D46/Stammdaten!D$113,IF(Kostenerfassung!D12="Personenzahl",Kostenerfassung!C12*Stammdaten!E46/Stammdaten!E$113,IF(Kostenerfassung!D12="Einheiten (gleich)",Kostenerfassung!C12*1/COUNTA(Stammdaten!B$13:B$112),0))),0)+IF(AND(Kostenerfassung!E13="Ja",Kostenerfassung!C13&lt;&gt;"",Kostenerfassung!C13&lt;&gt;0,Stammdaten!B46&lt;&gt;""),IF(Kostenerfassung!D13="Wohnfläche (m²)",Kostenerfassung!C13*Stammdaten!D46/Stammdaten!D$113,IF(Kostenerfassung!D13="Personenzahl",Kostenerfassung!C13*Stammdaten!E46/Stammdaten!E$113,IF(Kostenerfassung!D13="Einheiten (gleich)",Kostenerfassung!C13*1/COUNTA(Stammdaten!B$13:B$112),0))),0)+IF(AND(Kostenerfassung!E14="Ja",Kostenerfassung!C14&lt;&gt;"",Kostenerfassung!C14&lt;&gt;0,Stammdaten!B46&lt;&gt;""),IF(Kostenerfassung!D14="Wohnfläche (m²)",Kostenerfassung!C14*Stammdaten!D46/Stammdaten!D$113,IF(Kostenerfassung!D14="Personenzahl",Kostenerfassung!C14*Stammdaten!E46/Stammdaten!E$113,IF(Kostenerfassung!D14="Einheiten (gleich)",Kostenerfassung!C14*1/COUNTA(Stammdaten!B$13:B$112),0))),0)+IF(AND(Kostenerfassung!E15="Ja",Kostenerfassung!C15&lt;&gt;"",Kostenerfassung!C15&lt;&gt;0,Stammdaten!B46&lt;&gt;""),IF(Kostenerfassung!D15="Wohnfläche (m²)",Kostenerfassung!C15*Stammdaten!D46/Stammdaten!D$113,IF(Kostenerfassung!D15="Personenzahl",Kostenerfassung!C15*Stammdaten!E46/Stammdaten!E$113,IF(Kostenerfassung!D15="Einheiten (gleich)",Kostenerfassung!C15*1/COUNTA(Stammdaten!B$13:B$112),0))),0)+IF(AND(Kostenerfassung!E16="Ja",Kostenerfassung!C16&lt;&gt;"",Kostenerfassung!C16&lt;&gt;0,Stammdaten!B46&lt;&gt;""),IF(Kostenerfassung!D16="Wohnfläche (m²)",Kostenerfassung!C16*Stammdaten!D46/Stammdaten!D$113,IF(Kostenerfassung!D16="Personenzahl",Kostenerfassung!C16*Stammdaten!E46/Stammdaten!E$113,IF(Kostenerfassung!D16="Einheiten (gleich)",Kostenerfassung!C16*1/COUNTA(Stammdaten!B$13:B$112),0))),0)+IF(AND(Kostenerfassung!E17="Ja",Kostenerfassung!C17&lt;&gt;"",Kostenerfassung!C17&lt;&gt;0,Stammdaten!B46&lt;&gt;""),IF(Kostenerfassung!D17="Wohnfläche (m²)",Kostenerfassung!C17*Stammdaten!D46/Stammdaten!D$113,IF(Kostenerfassung!D17="Personenzahl",Kostenerfassung!C17*Stammdaten!E46/Stammdaten!E$113,IF(Kostenerfassung!D17="Einheiten (gleich)",Kostenerfassung!C17*1/COUNTA(Stammdaten!B$13:B$112),0))),0)+IF(AND(Kostenerfassung!E18="Ja",Kostenerfassung!C18&lt;&gt;"",Kostenerfassung!C18&lt;&gt;0,Stammdaten!B46&lt;&gt;""),IF(Kostenerfassung!D18="Wohnfläche (m²)",Kostenerfassung!C18*Stammdaten!D46/Stammdaten!D$113,IF(Kostenerfassung!D18="Personenzahl",Kostenerfassung!C18*Stammdaten!E46/Stammdaten!E$113,IF(Kostenerfassung!D18="Einheiten (gleich)",Kostenerfassung!C18*1/COUNTA(Stammdaten!B$13:B$112),0))),0)+IF(AND(Kostenerfassung!E19="Ja",Kostenerfassung!C19&lt;&gt;"",Kostenerfassung!C19&lt;&gt;0,Stammdaten!B46&lt;&gt;""),IF(Kostenerfassung!D19="Wohnfläche (m²)",Kostenerfassung!C19*Stammdaten!D46/Stammdaten!D$113,IF(Kostenerfassung!D19="Personenzahl",Kostenerfassung!C19*Stammdaten!E46/Stammdaten!E$113,IF(Kostenerfassung!D19="Einheiten (gleich)",Kostenerfassung!C19*1/COUNTA(Stammdaten!B$13:B$112),0))),0)+IF(AND(Kostenerfassung!E20="Ja",Kostenerfassung!C20&lt;&gt;"",Kostenerfassung!C20&lt;&gt;0,Stammdaten!B46&lt;&gt;""),IF(Kostenerfassung!D20="Wohnfläche (m²)",Kostenerfassung!C20*Stammdaten!D46/Stammdaten!D$113,IF(Kostenerfassung!D20="Personenzahl",Kostenerfassung!C20*Stammdaten!E46/Stammdaten!E$113,IF(Kostenerfassung!D20="Einheiten (gleich)",Kostenerfassung!C20*1/COUNTA(Stammdaten!B$13:B$112),0))),0)+IF(AND(Kostenerfassung!E21="Ja",Kostenerfassung!C21&lt;&gt;"",Kostenerfassung!C21&lt;&gt;0,Stammdaten!B46&lt;&gt;""),IF(Kostenerfassung!D21="Wohnfläche (m²)",Kostenerfassung!C21*Stammdaten!D46/Stammdaten!D$113,IF(Kostenerfassung!D21="Personenzahl",Kostenerfassung!C21*Stammdaten!E46/Stammdaten!E$113,IF(Kostenerfassung!D21="Einheiten (gleich)",Kostenerfassung!C21*1/COUNTA(Stammdaten!B$13:B$112),0))),0)+IF(AND(Kostenerfassung!E22="Ja",Kostenerfassung!C22&lt;&gt;"",Kostenerfassung!C22&lt;&gt;0,Stammdaten!B46&lt;&gt;""),IF(Kostenerfassung!D22="Wohnfläche (m²)",Kostenerfassung!C22*Stammdaten!D46/Stammdaten!D$113,IF(Kostenerfassung!D22="Personenzahl",Kostenerfassung!C22*Stammdaten!E46/Stammdaten!E$113,IF(Kostenerfassung!D22="Einheiten (gleich)",Kostenerfassung!C22*1/COUNTA(Stammdaten!B$13:B$112),0))),0)))</f>
        <v/>
      </c>
      <c r="F38" s="22" t="str">
        <f aca="false">IF(Stammdaten!B46=""," ",IF(Stammdaten!D46="",0,Heizkosten!C$11*Stammdaten!D46/Stammdaten!D$113+IF(Stammdaten!F$113=0,0,Heizkosten!C$12*Stammdaten!F46/Stammdaten!F$113)+Heizkosten!C$13*Stammdaten!D46/Stammdaten!D$113+IF(Stammdaten!G$113=0,0,Heizkosten!C$14*Stammdaten!G46/Stammdaten!G$113)))</f>
        <v> </v>
      </c>
      <c r="G38" s="46" t="str">
        <f aca="false">IF(Stammdaten!B46="","",E38+IF(F38=" ",0,F38))</f>
        <v/>
      </c>
      <c r="H38" s="22" t="str">
        <f aca="false">IF(Stammdaten!B46="","",Stammdaten!I46)</f>
        <v/>
      </c>
      <c r="I38" s="53" t="str">
        <f aca="false">IF(Stammdaten!B46="","",G38-H38)</f>
        <v/>
      </c>
      <c r="J38" s="54" t="str">
        <f aca="false">IF(Stammdaten!B46="","",IF(I38&gt;0,"↑ Nachzahlung",IF(I38&lt;0,"↓ Guthaben","✓ Ausgeglichen")))</f>
        <v/>
      </c>
    </row>
    <row r="39" customFormat="false" ht="15" hidden="false" customHeight="false" outlineLevel="0" collapsed="false">
      <c r="A39" s="14" t="n">
        <v>35</v>
      </c>
      <c r="B39" s="36" t="str">
        <f aca="false">IF(Stammdaten!B47="","",Stammdaten!B47)</f>
        <v/>
      </c>
      <c r="C39" s="52" t="str">
        <f aca="false">IF(Stammdaten!B47="","",Stammdaten!D47)</f>
        <v/>
      </c>
      <c r="D39" s="20" t="str">
        <f aca="false">IF(Stammdaten!B47="","",Stammdaten!J47)</f>
        <v/>
      </c>
      <c r="E39" s="19" t="str">
        <f aca="false">IF(Stammdaten!B47="","",(IF(AND(Kostenerfassung!E5="Ja",Kostenerfassung!C5&lt;&gt;"",Kostenerfassung!C5&lt;&gt;0,Stammdaten!B47&lt;&gt;""),IF(Kostenerfassung!D5="Wohnfläche (m²)",Kostenerfassung!C5*Stammdaten!D47/Stammdaten!D$113,IF(Kostenerfassung!D5="Personenzahl",Kostenerfassung!C5*Stammdaten!E47/Stammdaten!E$113,IF(Kostenerfassung!D5="Einheiten (gleich)",Kostenerfassung!C5*1/COUNTA(Stammdaten!B$13:B$112),0))),0)+IF(AND(Kostenerfassung!E6="Ja",Kostenerfassung!C6&lt;&gt;"",Kostenerfassung!C6&lt;&gt;0,Stammdaten!B47&lt;&gt;""),IF(Kostenerfassung!D6="Wohnfläche (m²)",Kostenerfassung!C6*Stammdaten!D47/Stammdaten!D$113,IF(Kostenerfassung!D6="Personenzahl",Kostenerfassung!C6*Stammdaten!E47/Stammdaten!E$113,IF(Kostenerfassung!D6="Einheiten (gleich)",Kostenerfassung!C6*1/COUNTA(Stammdaten!B$13:B$112),0))),0)+IF(AND(Kostenerfassung!E7="Ja",Kostenerfassung!C7&lt;&gt;"",Kostenerfassung!C7&lt;&gt;0,Stammdaten!B47&lt;&gt;""),IF(Kostenerfassung!D7="Wohnfläche (m²)",Kostenerfassung!C7*Stammdaten!D47/Stammdaten!D$113,IF(Kostenerfassung!D7="Personenzahl",Kostenerfassung!C7*Stammdaten!E47/Stammdaten!E$113,IF(Kostenerfassung!D7="Einheiten (gleich)",Kostenerfassung!C7*1/COUNTA(Stammdaten!B$13:B$112),0))),0)+IF(AND(Kostenerfassung!E10="Ja",Kostenerfassung!C10&lt;&gt;"",Kostenerfassung!C10&lt;&gt;0,Stammdaten!B47&lt;&gt;""),IF(Kostenerfassung!D10="Wohnfläche (m²)",Kostenerfassung!C10*Stammdaten!D47/Stammdaten!D$113,IF(Kostenerfassung!D10="Personenzahl",Kostenerfassung!C10*Stammdaten!E47/Stammdaten!E$113,IF(Kostenerfassung!D10="Einheiten (gleich)",Kostenerfassung!C10*1/COUNTA(Stammdaten!B$13:B$112),0))),0)+IF(AND(Kostenerfassung!E11="Ja",Kostenerfassung!C11&lt;&gt;"",Kostenerfassung!C11&lt;&gt;0,Stammdaten!B47&lt;&gt;""),IF(Kostenerfassung!D11="Wohnfläche (m²)",Kostenerfassung!C11*Stammdaten!D47/Stammdaten!D$113,IF(Kostenerfassung!D11="Personenzahl",Kostenerfassung!C11*Stammdaten!E47/Stammdaten!E$113,IF(Kostenerfassung!D11="Einheiten (gleich)",Kostenerfassung!C11*1/COUNTA(Stammdaten!B$13:B$112),0))),0)+IF(AND(Kostenerfassung!E12="Ja",Kostenerfassung!C12&lt;&gt;"",Kostenerfassung!C12&lt;&gt;0,Stammdaten!B47&lt;&gt;""),IF(Kostenerfassung!D12="Wohnfläche (m²)",Kostenerfassung!C12*Stammdaten!D47/Stammdaten!D$113,IF(Kostenerfassung!D12="Personenzahl",Kostenerfassung!C12*Stammdaten!E47/Stammdaten!E$113,IF(Kostenerfassung!D12="Einheiten (gleich)",Kostenerfassung!C12*1/COUNTA(Stammdaten!B$13:B$112),0))),0)+IF(AND(Kostenerfassung!E13="Ja",Kostenerfassung!C13&lt;&gt;"",Kostenerfassung!C13&lt;&gt;0,Stammdaten!B47&lt;&gt;""),IF(Kostenerfassung!D13="Wohnfläche (m²)",Kostenerfassung!C13*Stammdaten!D47/Stammdaten!D$113,IF(Kostenerfassung!D13="Personenzahl",Kostenerfassung!C13*Stammdaten!E47/Stammdaten!E$113,IF(Kostenerfassung!D13="Einheiten (gleich)",Kostenerfassung!C13*1/COUNTA(Stammdaten!B$13:B$112),0))),0)+IF(AND(Kostenerfassung!E14="Ja",Kostenerfassung!C14&lt;&gt;"",Kostenerfassung!C14&lt;&gt;0,Stammdaten!B47&lt;&gt;""),IF(Kostenerfassung!D14="Wohnfläche (m²)",Kostenerfassung!C14*Stammdaten!D47/Stammdaten!D$113,IF(Kostenerfassung!D14="Personenzahl",Kostenerfassung!C14*Stammdaten!E47/Stammdaten!E$113,IF(Kostenerfassung!D14="Einheiten (gleich)",Kostenerfassung!C14*1/COUNTA(Stammdaten!B$13:B$112),0))),0)+IF(AND(Kostenerfassung!E15="Ja",Kostenerfassung!C15&lt;&gt;"",Kostenerfassung!C15&lt;&gt;0,Stammdaten!B47&lt;&gt;""),IF(Kostenerfassung!D15="Wohnfläche (m²)",Kostenerfassung!C15*Stammdaten!D47/Stammdaten!D$113,IF(Kostenerfassung!D15="Personenzahl",Kostenerfassung!C15*Stammdaten!E47/Stammdaten!E$113,IF(Kostenerfassung!D15="Einheiten (gleich)",Kostenerfassung!C15*1/COUNTA(Stammdaten!B$13:B$112),0))),0)+IF(AND(Kostenerfassung!E16="Ja",Kostenerfassung!C16&lt;&gt;"",Kostenerfassung!C16&lt;&gt;0,Stammdaten!B47&lt;&gt;""),IF(Kostenerfassung!D16="Wohnfläche (m²)",Kostenerfassung!C16*Stammdaten!D47/Stammdaten!D$113,IF(Kostenerfassung!D16="Personenzahl",Kostenerfassung!C16*Stammdaten!E47/Stammdaten!E$113,IF(Kostenerfassung!D16="Einheiten (gleich)",Kostenerfassung!C16*1/COUNTA(Stammdaten!B$13:B$112),0))),0)+IF(AND(Kostenerfassung!E17="Ja",Kostenerfassung!C17&lt;&gt;"",Kostenerfassung!C17&lt;&gt;0,Stammdaten!B47&lt;&gt;""),IF(Kostenerfassung!D17="Wohnfläche (m²)",Kostenerfassung!C17*Stammdaten!D47/Stammdaten!D$113,IF(Kostenerfassung!D17="Personenzahl",Kostenerfassung!C17*Stammdaten!E47/Stammdaten!E$113,IF(Kostenerfassung!D17="Einheiten (gleich)",Kostenerfassung!C17*1/COUNTA(Stammdaten!B$13:B$112),0))),0)+IF(AND(Kostenerfassung!E18="Ja",Kostenerfassung!C18&lt;&gt;"",Kostenerfassung!C18&lt;&gt;0,Stammdaten!B47&lt;&gt;""),IF(Kostenerfassung!D18="Wohnfläche (m²)",Kostenerfassung!C18*Stammdaten!D47/Stammdaten!D$113,IF(Kostenerfassung!D18="Personenzahl",Kostenerfassung!C18*Stammdaten!E47/Stammdaten!E$113,IF(Kostenerfassung!D18="Einheiten (gleich)",Kostenerfassung!C18*1/COUNTA(Stammdaten!B$13:B$112),0))),0)+IF(AND(Kostenerfassung!E19="Ja",Kostenerfassung!C19&lt;&gt;"",Kostenerfassung!C19&lt;&gt;0,Stammdaten!B47&lt;&gt;""),IF(Kostenerfassung!D19="Wohnfläche (m²)",Kostenerfassung!C19*Stammdaten!D47/Stammdaten!D$113,IF(Kostenerfassung!D19="Personenzahl",Kostenerfassung!C19*Stammdaten!E47/Stammdaten!E$113,IF(Kostenerfassung!D19="Einheiten (gleich)",Kostenerfassung!C19*1/COUNTA(Stammdaten!B$13:B$112),0))),0)+IF(AND(Kostenerfassung!E20="Ja",Kostenerfassung!C20&lt;&gt;"",Kostenerfassung!C20&lt;&gt;0,Stammdaten!B47&lt;&gt;""),IF(Kostenerfassung!D20="Wohnfläche (m²)",Kostenerfassung!C20*Stammdaten!D47/Stammdaten!D$113,IF(Kostenerfassung!D20="Personenzahl",Kostenerfassung!C20*Stammdaten!E47/Stammdaten!E$113,IF(Kostenerfassung!D20="Einheiten (gleich)",Kostenerfassung!C20*1/COUNTA(Stammdaten!B$13:B$112),0))),0)+IF(AND(Kostenerfassung!E21="Ja",Kostenerfassung!C21&lt;&gt;"",Kostenerfassung!C21&lt;&gt;0,Stammdaten!B47&lt;&gt;""),IF(Kostenerfassung!D21="Wohnfläche (m²)",Kostenerfassung!C21*Stammdaten!D47/Stammdaten!D$113,IF(Kostenerfassung!D21="Personenzahl",Kostenerfassung!C21*Stammdaten!E47/Stammdaten!E$113,IF(Kostenerfassung!D21="Einheiten (gleich)",Kostenerfassung!C21*1/COUNTA(Stammdaten!B$13:B$112),0))),0)+IF(AND(Kostenerfassung!E22="Ja",Kostenerfassung!C22&lt;&gt;"",Kostenerfassung!C22&lt;&gt;0,Stammdaten!B47&lt;&gt;""),IF(Kostenerfassung!D22="Wohnfläche (m²)",Kostenerfassung!C22*Stammdaten!D47/Stammdaten!D$113,IF(Kostenerfassung!D22="Personenzahl",Kostenerfassung!C22*Stammdaten!E47/Stammdaten!E$113,IF(Kostenerfassung!D22="Einheiten (gleich)",Kostenerfassung!C22*1/COUNTA(Stammdaten!B$13:B$112),0))),0)))</f>
        <v/>
      </c>
      <c r="F39" s="19" t="str">
        <f aca="false">IF(Stammdaten!B47=""," ",IF(Stammdaten!D47="",0,Heizkosten!C$11*Stammdaten!D47/Stammdaten!D$113+IF(Stammdaten!F$113=0,0,Heizkosten!C$12*Stammdaten!F47/Stammdaten!F$113)+Heizkosten!C$13*Stammdaten!D47/Stammdaten!D$113+IF(Stammdaten!G$113=0,0,Heizkosten!C$14*Stammdaten!G47/Stammdaten!G$113)))</f>
        <v> </v>
      </c>
      <c r="G39" s="47" t="str">
        <f aca="false">IF(Stammdaten!B47="","",E39+IF(F39=" ",0,F39))</f>
        <v/>
      </c>
      <c r="H39" s="19" t="str">
        <f aca="false">IF(Stammdaten!B47="","",Stammdaten!I47)</f>
        <v/>
      </c>
      <c r="I39" s="53" t="str">
        <f aca="false">IF(Stammdaten!B47="","",G39-H39)</f>
        <v/>
      </c>
      <c r="J39" s="54" t="str">
        <f aca="false">IF(Stammdaten!B47="","",IF(I39&gt;0,"↑ Nachzahlung",IF(I39&lt;0,"↓ Guthaben","✓ Ausgeglichen")))</f>
        <v/>
      </c>
    </row>
    <row r="40" customFormat="false" ht="15" hidden="false" customHeight="false" outlineLevel="0" collapsed="false">
      <c r="A40" s="21" t="n">
        <v>36</v>
      </c>
      <c r="B40" s="32" t="str">
        <f aca="false">IF(Stammdaten!B48="","",Stammdaten!B48)</f>
        <v/>
      </c>
      <c r="C40" s="55" t="str">
        <f aca="false">IF(Stammdaten!B48="","",Stammdaten!D48)</f>
        <v/>
      </c>
      <c r="D40" s="23" t="str">
        <f aca="false">IF(Stammdaten!B48="","",Stammdaten!J48)</f>
        <v/>
      </c>
      <c r="E40" s="22" t="str">
        <f aca="false">IF(Stammdaten!B48="","",(IF(AND(Kostenerfassung!E5="Ja",Kostenerfassung!C5&lt;&gt;"",Kostenerfassung!C5&lt;&gt;0,Stammdaten!B48&lt;&gt;""),IF(Kostenerfassung!D5="Wohnfläche (m²)",Kostenerfassung!C5*Stammdaten!D48/Stammdaten!D$113,IF(Kostenerfassung!D5="Personenzahl",Kostenerfassung!C5*Stammdaten!E48/Stammdaten!E$113,IF(Kostenerfassung!D5="Einheiten (gleich)",Kostenerfassung!C5*1/COUNTA(Stammdaten!B$13:B$112),0))),0)+IF(AND(Kostenerfassung!E6="Ja",Kostenerfassung!C6&lt;&gt;"",Kostenerfassung!C6&lt;&gt;0,Stammdaten!B48&lt;&gt;""),IF(Kostenerfassung!D6="Wohnfläche (m²)",Kostenerfassung!C6*Stammdaten!D48/Stammdaten!D$113,IF(Kostenerfassung!D6="Personenzahl",Kostenerfassung!C6*Stammdaten!E48/Stammdaten!E$113,IF(Kostenerfassung!D6="Einheiten (gleich)",Kostenerfassung!C6*1/COUNTA(Stammdaten!B$13:B$112),0))),0)+IF(AND(Kostenerfassung!E7="Ja",Kostenerfassung!C7&lt;&gt;"",Kostenerfassung!C7&lt;&gt;0,Stammdaten!B48&lt;&gt;""),IF(Kostenerfassung!D7="Wohnfläche (m²)",Kostenerfassung!C7*Stammdaten!D48/Stammdaten!D$113,IF(Kostenerfassung!D7="Personenzahl",Kostenerfassung!C7*Stammdaten!E48/Stammdaten!E$113,IF(Kostenerfassung!D7="Einheiten (gleich)",Kostenerfassung!C7*1/COUNTA(Stammdaten!B$13:B$112),0))),0)+IF(AND(Kostenerfassung!E10="Ja",Kostenerfassung!C10&lt;&gt;"",Kostenerfassung!C10&lt;&gt;0,Stammdaten!B48&lt;&gt;""),IF(Kostenerfassung!D10="Wohnfläche (m²)",Kostenerfassung!C10*Stammdaten!D48/Stammdaten!D$113,IF(Kostenerfassung!D10="Personenzahl",Kostenerfassung!C10*Stammdaten!E48/Stammdaten!E$113,IF(Kostenerfassung!D10="Einheiten (gleich)",Kostenerfassung!C10*1/COUNTA(Stammdaten!B$13:B$112),0))),0)+IF(AND(Kostenerfassung!E11="Ja",Kostenerfassung!C11&lt;&gt;"",Kostenerfassung!C11&lt;&gt;0,Stammdaten!B48&lt;&gt;""),IF(Kostenerfassung!D11="Wohnfläche (m²)",Kostenerfassung!C11*Stammdaten!D48/Stammdaten!D$113,IF(Kostenerfassung!D11="Personenzahl",Kostenerfassung!C11*Stammdaten!E48/Stammdaten!E$113,IF(Kostenerfassung!D11="Einheiten (gleich)",Kostenerfassung!C11*1/COUNTA(Stammdaten!B$13:B$112),0))),0)+IF(AND(Kostenerfassung!E12="Ja",Kostenerfassung!C12&lt;&gt;"",Kostenerfassung!C12&lt;&gt;0,Stammdaten!B48&lt;&gt;""),IF(Kostenerfassung!D12="Wohnfläche (m²)",Kostenerfassung!C12*Stammdaten!D48/Stammdaten!D$113,IF(Kostenerfassung!D12="Personenzahl",Kostenerfassung!C12*Stammdaten!E48/Stammdaten!E$113,IF(Kostenerfassung!D12="Einheiten (gleich)",Kostenerfassung!C12*1/COUNTA(Stammdaten!B$13:B$112),0))),0)+IF(AND(Kostenerfassung!E13="Ja",Kostenerfassung!C13&lt;&gt;"",Kostenerfassung!C13&lt;&gt;0,Stammdaten!B48&lt;&gt;""),IF(Kostenerfassung!D13="Wohnfläche (m²)",Kostenerfassung!C13*Stammdaten!D48/Stammdaten!D$113,IF(Kostenerfassung!D13="Personenzahl",Kostenerfassung!C13*Stammdaten!E48/Stammdaten!E$113,IF(Kostenerfassung!D13="Einheiten (gleich)",Kostenerfassung!C13*1/COUNTA(Stammdaten!B$13:B$112),0))),0)+IF(AND(Kostenerfassung!E14="Ja",Kostenerfassung!C14&lt;&gt;"",Kostenerfassung!C14&lt;&gt;0,Stammdaten!B48&lt;&gt;""),IF(Kostenerfassung!D14="Wohnfläche (m²)",Kostenerfassung!C14*Stammdaten!D48/Stammdaten!D$113,IF(Kostenerfassung!D14="Personenzahl",Kostenerfassung!C14*Stammdaten!E48/Stammdaten!E$113,IF(Kostenerfassung!D14="Einheiten (gleich)",Kostenerfassung!C14*1/COUNTA(Stammdaten!B$13:B$112),0))),0)+IF(AND(Kostenerfassung!E15="Ja",Kostenerfassung!C15&lt;&gt;"",Kostenerfassung!C15&lt;&gt;0,Stammdaten!B48&lt;&gt;""),IF(Kostenerfassung!D15="Wohnfläche (m²)",Kostenerfassung!C15*Stammdaten!D48/Stammdaten!D$113,IF(Kostenerfassung!D15="Personenzahl",Kostenerfassung!C15*Stammdaten!E48/Stammdaten!E$113,IF(Kostenerfassung!D15="Einheiten (gleich)",Kostenerfassung!C15*1/COUNTA(Stammdaten!B$13:B$112),0))),0)+IF(AND(Kostenerfassung!E16="Ja",Kostenerfassung!C16&lt;&gt;"",Kostenerfassung!C16&lt;&gt;0,Stammdaten!B48&lt;&gt;""),IF(Kostenerfassung!D16="Wohnfläche (m²)",Kostenerfassung!C16*Stammdaten!D48/Stammdaten!D$113,IF(Kostenerfassung!D16="Personenzahl",Kostenerfassung!C16*Stammdaten!E48/Stammdaten!E$113,IF(Kostenerfassung!D16="Einheiten (gleich)",Kostenerfassung!C16*1/COUNTA(Stammdaten!B$13:B$112),0))),0)+IF(AND(Kostenerfassung!E17="Ja",Kostenerfassung!C17&lt;&gt;"",Kostenerfassung!C17&lt;&gt;0,Stammdaten!B48&lt;&gt;""),IF(Kostenerfassung!D17="Wohnfläche (m²)",Kostenerfassung!C17*Stammdaten!D48/Stammdaten!D$113,IF(Kostenerfassung!D17="Personenzahl",Kostenerfassung!C17*Stammdaten!E48/Stammdaten!E$113,IF(Kostenerfassung!D17="Einheiten (gleich)",Kostenerfassung!C17*1/COUNTA(Stammdaten!B$13:B$112),0))),0)+IF(AND(Kostenerfassung!E18="Ja",Kostenerfassung!C18&lt;&gt;"",Kostenerfassung!C18&lt;&gt;0,Stammdaten!B48&lt;&gt;""),IF(Kostenerfassung!D18="Wohnfläche (m²)",Kostenerfassung!C18*Stammdaten!D48/Stammdaten!D$113,IF(Kostenerfassung!D18="Personenzahl",Kostenerfassung!C18*Stammdaten!E48/Stammdaten!E$113,IF(Kostenerfassung!D18="Einheiten (gleich)",Kostenerfassung!C18*1/COUNTA(Stammdaten!B$13:B$112),0))),0)+IF(AND(Kostenerfassung!E19="Ja",Kostenerfassung!C19&lt;&gt;"",Kostenerfassung!C19&lt;&gt;0,Stammdaten!B48&lt;&gt;""),IF(Kostenerfassung!D19="Wohnfläche (m²)",Kostenerfassung!C19*Stammdaten!D48/Stammdaten!D$113,IF(Kostenerfassung!D19="Personenzahl",Kostenerfassung!C19*Stammdaten!E48/Stammdaten!E$113,IF(Kostenerfassung!D19="Einheiten (gleich)",Kostenerfassung!C19*1/COUNTA(Stammdaten!B$13:B$112),0))),0)+IF(AND(Kostenerfassung!E20="Ja",Kostenerfassung!C20&lt;&gt;"",Kostenerfassung!C20&lt;&gt;0,Stammdaten!B48&lt;&gt;""),IF(Kostenerfassung!D20="Wohnfläche (m²)",Kostenerfassung!C20*Stammdaten!D48/Stammdaten!D$113,IF(Kostenerfassung!D20="Personenzahl",Kostenerfassung!C20*Stammdaten!E48/Stammdaten!E$113,IF(Kostenerfassung!D20="Einheiten (gleich)",Kostenerfassung!C20*1/COUNTA(Stammdaten!B$13:B$112),0))),0)+IF(AND(Kostenerfassung!E21="Ja",Kostenerfassung!C21&lt;&gt;"",Kostenerfassung!C21&lt;&gt;0,Stammdaten!B48&lt;&gt;""),IF(Kostenerfassung!D21="Wohnfläche (m²)",Kostenerfassung!C21*Stammdaten!D48/Stammdaten!D$113,IF(Kostenerfassung!D21="Personenzahl",Kostenerfassung!C21*Stammdaten!E48/Stammdaten!E$113,IF(Kostenerfassung!D21="Einheiten (gleich)",Kostenerfassung!C21*1/COUNTA(Stammdaten!B$13:B$112),0))),0)+IF(AND(Kostenerfassung!E22="Ja",Kostenerfassung!C22&lt;&gt;"",Kostenerfassung!C22&lt;&gt;0,Stammdaten!B48&lt;&gt;""),IF(Kostenerfassung!D22="Wohnfläche (m²)",Kostenerfassung!C22*Stammdaten!D48/Stammdaten!D$113,IF(Kostenerfassung!D22="Personenzahl",Kostenerfassung!C22*Stammdaten!E48/Stammdaten!E$113,IF(Kostenerfassung!D22="Einheiten (gleich)",Kostenerfassung!C22*1/COUNTA(Stammdaten!B$13:B$112),0))),0)))</f>
        <v/>
      </c>
      <c r="F40" s="22" t="str">
        <f aca="false">IF(Stammdaten!B48=""," ",IF(Stammdaten!D48="",0,Heizkosten!C$11*Stammdaten!D48/Stammdaten!D$113+IF(Stammdaten!F$113=0,0,Heizkosten!C$12*Stammdaten!F48/Stammdaten!F$113)+Heizkosten!C$13*Stammdaten!D48/Stammdaten!D$113+IF(Stammdaten!G$113=0,0,Heizkosten!C$14*Stammdaten!G48/Stammdaten!G$113)))</f>
        <v> </v>
      </c>
      <c r="G40" s="46" t="str">
        <f aca="false">IF(Stammdaten!B48="","",E40+IF(F40=" ",0,F40))</f>
        <v/>
      </c>
      <c r="H40" s="22" t="str">
        <f aca="false">IF(Stammdaten!B48="","",Stammdaten!I48)</f>
        <v/>
      </c>
      <c r="I40" s="53" t="str">
        <f aca="false">IF(Stammdaten!B48="","",G40-H40)</f>
        <v/>
      </c>
      <c r="J40" s="54" t="str">
        <f aca="false">IF(Stammdaten!B48="","",IF(I40&gt;0,"↑ Nachzahlung",IF(I40&lt;0,"↓ Guthaben","✓ Ausgeglichen")))</f>
        <v/>
      </c>
    </row>
    <row r="41" customFormat="false" ht="15" hidden="false" customHeight="false" outlineLevel="0" collapsed="false">
      <c r="A41" s="14" t="n">
        <v>37</v>
      </c>
      <c r="B41" s="36" t="str">
        <f aca="false">IF(Stammdaten!B49="","",Stammdaten!B49)</f>
        <v/>
      </c>
      <c r="C41" s="52" t="str">
        <f aca="false">IF(Stammdaten!B49="","",Stammdaten!D49)</f>
        <v/>
      </c>
      <c r="D41" s="20" t="str">
        <f aca="false">IF(Stammdaten!B49="","",Stammdaten!J49)</f>
        <v/>
      </c>
      <c r="E41" s="19" t="str">
        <f aca="false">IF(Stammdaten!B49="","",(IF(AND(Kostenerfassung!E5="Ja",Kostenerfassung!C5&lt;&gt;"",Kostenerfassung!C5&lt;&gt;0,Stammdaten!B49&lt;&gt;""),IF(Kostenerfassung!D5="Wohnfläche (m²)",Kostenerfassung!C5*Stammdaten!D49/Stammdaten!D$113,IF(Kostenerfassung!D5="Personenzahl",Kostenerfassung!C5*Stammdaten!E49/Stammdaten!E$113,IF(Kostenerfassung!D5="Einheiten (gleich)",Kostenerfassung!C5*1/COUNTA(Stammdaten!B$13:B$112),0))),0)+IF(AND(Kostenerfassung!E6="Ja",Kostenerfassung!C6&lt;&gt;"",Kostenerfassung!C6&lt;&gt;0,Stammdaten!B49&lt;&gt;""),IF(Kostenerfassung!D6="Wohnfläche (m²)",Kostenerfassung!C6*Stammdaten!D49/Stammdaten!D$113,IF(Kostenerfassung!D6="Personenzahl",Kostenerfassung!C6*Stammdaten!E49/Stammdaten!E$113,IF(Kostenerfassung!D6="Einheiten (gleich)",Kostenerfassung!C6*1/COUNTA(Stammdaten!B$13:B$112),0))),0)+IF(AND(Kostenerfassung!E7="Ja",Kostenerfassung!C7&lt;&gt;"",Kostenerfassung!C7&lt;&gt;0,Stammdaten!B49&lt;&gt;""),IF(Kostenerfassung!D7="Wohnfläche (m²)",Kostenerfassung!C7*Stammdaten!D49/Stammdaten!D$113,IF(Kostenerfassung!D7="Personenzahl",Kostenerfassung!C7*Stammdaten!E49/Stammdaten!E$113,IF(Kostenerfassung!D7="Einheiten (gleich)",Kostenerfassung!C7*1/COUNTA(Stammdaten!B$13:B$112),0))),0)+IF(AND(Kostenerfassung!E10="Ja",Kostenerfassung!C10&lt;&gt;"",Kostenerfassung!C10&lt;&gt;0,Stammdaten!B49&lt;&gt;""),IF(Kostenerfassung!D10="Wohnfläche (m²)",Kostenerfassung!C10*Stammdaten!D49/Stammdaten!D$113,IF(Kostenerfassung!D10="Personenzahl",Kostenerfassung!C10*Stammdaten!E49/Stammdaten!E$113,IF(Kostenerfassung!D10="Einheiten (gleich)",Kostenerfassung!C10*1/COUNTA(Stammdaten!B$13:B$112),0))),0)+IF(AND(Kostenerfassung!E11="Ja",Kostenerfassung!C11&lt;&gt;"",Kostenerfassung!C11&lt;&gt;0,Stammdaten!B49&lt;&gt;""),IF(Kostenerfassung!D11="Wohnfläche (m²)",Kostenerfassung!C11*Stammdaten!D49/Stammdaten!D$113,IF(Kostenerfassung!D11="Personenzahl",Kostenerfassung!C11*Stammdaten!E49/Stammdaten!E$113,IF(Kostenerfassung!D11="Einheiten (gleich)",Kostenerfassung!C11*1/COUNTA(Stammdaten!B$13:B$112),0))),0)+IF(AND(Kostenerfassung!E12="Ja",Kostenerfassung!C12&lt;&gt;"",Kostenerfassung!C12&lt;&gt;0,Stammdaten!B49&lt;&gt;""),IF(Kostenerfassung!D12="Wohnfläche (m²)",Kostenerfassung!C12*Stammdaten!D49/Stammdaten!D$113,IF(Kostenerfassung!D12="Personenzahl",Kostenerfassung!C12*Stammdaten!E49/Stammdaten!E$113,IF(Kostenerfassung!D12="Einheiten (gleich)",Kostenerfassung!C12*1/COUNTA(Stammdaten!B$13:B$112),0))),0)+IF(AND(Kostenerfassung!E13="Ja",Kostenerfassung!C13&lt;&gt;"",Kostenerfassung!C13&lt;&gt;0,Stammdaten!B49&lt;&gt;""),IF(Kostenerfassung!D13="Wohnfläche (m²)",Kostenerfassung!C13*Stammdaten!D49/Stammdaten!D$113,IF(Kostenerfassung!D13="Personenzahl",Kostenerfassung!C13*Stammdaten!E49/Stammdaten!E$113,IF(Kostenerfassung!D13="Einheiten (gleich)",Kostenerfassung!C13*1/COUNTA(Stammdaten!B$13:B$112),0))),0)+IF(AND(Kostenerfassung!E14="Ja",Kostenerfassung!C14&lt;&gt;"",Kostenerfassung!C14&lt;&gt;0,Stammdaten!B49&lt;&gt;""),IF(Kostenerfassung!D14="Wohnfläche (m²)",Kostenerfassung!C14*Stammdaten!D49/Stammdaten!D$113,IF(Kostenerfassung!D14="Personenzahl",Kostenerfassung!C14*Stammdaten!E49/Stammdaten!E$113,IF(Kostenerfassung!D14="Einheiten (gleich)",Kostenerfassung!C14*1/COUNTA(Stammdaten!B$13:B$112),0))),0)+IF(AND(Kostenerfassung!E15="Ja",Kostenerfassung!C15&lt;&gt;"",Kostenerfassung!C15&lt;&gt;0,Stammdaten!B49&lt;&gt;""),IF(Kostenerfassung!D15="Wohnfläche (m²)",Kostenerfassung!C15*Stammdaten!D49/Stammdaten!D$113,IF(Kostenerfassung!D15="Personenzahl",Kostenerfassung!C15*Stammdaten!E49/Stammdaten!E$113,IF(Kostenerfassung!D15="Einheiten (gleich)",Kostenerfassung!C15*1/COUNTA(Stammdaten!B$13:B$112),0))),0)+IF(AND(Kostenerfassung!E16="Ja",Kostenerfassung!C16&lt;&gt;"",Kostenerfassung!C16&lt;&gt;0,Stammdaten!B49&lt;&gt;""),IF(Kostenerfassung!D16="Wohnfläche (m²)",Kostenerfassung!C16*Stammdaten!D49/Stammdaten!D$113,IF(Kostenerfassung!D16="Personenzahl",Kostenerfassung!C16*Stammdaten!E49/Stammdaten!E$113,IF(Kostenerfassung!D16="Einheiten (gleich)",Kostenerfassung!C16*1/COUNTA(Stammdaten!B$13:B$112),0))),0)+IF(AND(Kostenerfassung!E17="Ja",Kostenerfassung!C17&lt;&gt;"",Kostenerfassung!C17&lt;&gt;0,Stammdaten!B49&lt;&gt;""),IF(Kostenerfassung!D17="Wohnfläche (m²)",Kostenerfassung!C17*Stammdaten!D49/Stammdaten!D$113,IF(Kostenerfassung!D17="Personenzahl",Kostenerfassung!C17*Stammdaten!E49/Stammdaten!E$113,IF(Kostenerfassung!D17="Einheiten (gleich)",Kostenerfassung!C17*1/COUNTA(Stammdaten!B$13:B$112),0))),0)+IF(AND(Kostenerfassung!E18="Ja",Kostenerfassung!C18&lt;&gt;"",Kostenerfassung!C18&lt;&gt;0,Stammdaten!B49&lt;&gt;""),IF(Kostenerfassung!D18="Wohnfläche (m²)",Kostenerfassung!C18*Stammdaten!D49/Stammdaten!D$113,IF(Kostenerfassung!D18="Personenzahl",Kostenerfassung!C18*Stammdaten!E49/Stammdaten!E$113,IF(Kostenerfassung!D18="Einheiten (gleich)",Kostenerfassung!C18*1/COUNTA(Stammdaten!B$13:B$112),0))),0)+IF(AND(Kostenerfassung!E19="Ja",Kostenerfassung!C19&lt;&gt;"",Kostenerfassung!C19&lt;&gt;0,Stammdaten!B49&lt;&gt;""),IF(Kostenerfassung!D19="Wohnfläche (m²)",Kostenerfassung!C19*Stammdaten!D49/Stammdaten!D$113,IF(Kostenerfassung!D19="Personenzahl",Kostenerfassung!C19*Stammdaten!E49/Stammdaten!E$113,IF(Kostenerfassung!D19="Einheiten (gleich)",Kostenerfassung!C19*1/COUNTA(Stammdaten!B$13:B$112),0))),0)+IF(AND(Kostenerfassung!E20="Ja",Kostenerfassung!C20&lt;&gt;"",Kostenerfassung!C20&lt;&gt;0,Stammdaten!B49&lt;&gt;""),IF(Kostenerfassung!D20="Wohnfläche (m²)",Kostenerfassung!C20*Stammdaten!D49/Stammdaten!D$113,IF(Kostenerfassung!D20="Personenzahl",Kostenerfassung!C20*Stammdaten!E49/Stammdaten!E$113,IF(Kostenerfassung!D20="Einheiten (gleich)",Kostenerfassung!C20*1/COUNTA(Stammdaten!B$13:B$112),0))),0)+IF(AND(Kostenerfassung!E21="Ja",Kostenerfassung!C21&lt;&gt;"",Kostenerfassung!C21&lt;&gt;0,Stammdaten!B49&lt;&gt;""),IF(Kostenerfassung!D21="Wohnfläche (m²)",Kostenerfassung!C21*Stammdaten!D49/Stammdaten!D$113,IF(Kostenerfassung!D21="Personenzahl",Kostenerfassung!C21*Stammdaten!E49/Stammdaten!E$113,IF(Kostenerfassung!D21="Einheiten (gleich)",Kostenerfassung!C21*1/COUNTA(Stammdaten!B$13:B$112),0))),0)+IF(AND(Kostenerfassung!E22="Ja",Kostenerfassung!C22&lt;&gt;"",Kostenerfassung!C22&lt;&gt;0,Stammdaten!B49&lt;&gt;""),IF(Kostenerfassung!D22="Wohnfläche (m²)",Kostenerfassung!C22*Stammdaten!D49/Stammdaten!D$113,IF(Kostenerfassung!D22="Personenzahl",Kostenerfassung!C22*Stammdaten!E49/Stammdaten!E$113,IF(Kostenerfassung!D22="Einheiten (gleich)",Kostenerfassung!C22*1/COUNTA(Stammdaten!B$13:B$112),0))),0)))</f>
        <v/>
      </c>
      <c r="F41" s="19" t="str">
        <f aca="false">IF(Stammdaten!B49=""," ",IF(Stammdaten!D49="",0,Heizkosten!C$11*Stammdaten!D49/Stammdaten!D$113+IF(Stammdaten!F$113=0,0,Heizkosten!C$12*Stammdaten!F49/Stammdaten!F$113)+Heizkosten!C$13*Stammdaten!D49/Stammdaten!D$113+IF(Stammdaten!G$113=0,0,Heizkosten!C$14*Stammdaten!G49/Stammdaten!G$113)))</f>
        <v> </v>
      </c>
      <c r="G41" s="47" t="str">
        <f aca="false">IF(Stammdaten!B49="","",E41+IF(F41=" ",0,F41))</f>
        <v/>
      </c>
      <c r="H41" s="19" t="str">
        <f aca="false">IF(Stammdaten!B49="","",Stammdaten!I49)</f>
        <v/>
      </c>
      <c r="I41" s="53" t="str">
        <f aca="false">IF(Stammdaten!B49="","",G41-H41)</f>
        <v/>
      </c>
      <c r="J41" s="54" t="str">
        <f aca="false">IF(Stammdaten!B49="","",IF(I41&gt;0,"↑ Nachzahlung",IF(I41&lt;0,"↓ Guthaben","✓ Ausgeglichen")))</f>
        <v/>
      </c>
    </row>
    <row r="42" customFormat="false" ht="15" hidden="false" customHeight="false" outlineLevel="0" collapsed="false">
      <c r="A42" s="21" t="n">
        <v>38</v>
      </c>
      <c r="B42" s="32" t="str">
        <f aca="false">IF(Stammdaten!B50="","",Stammdaten!B50)</f>
        <v/>
      </c>
      <c r="C42" s="55" t="str">
        <f aca="false">IF(Stammdaten!B50="","",Stammdaten!D50)</f>
        <v/>
      </c>
      <c r="D42" s="23" t="str">
        <f aca="false">IF(Stammdaten!B50="","",Stammdaten!J50)</f>
        <v/>
      </c>
      <c r="E42" s="22" t="str">
        <f aca="false">IF(Stammdaten!B50="","",(IF(AND(Kostenerfassung!E5="Ja",Kostenerfassung!C5&lt;&gt;"",Kostenerfassung!C5&lt;&gt;0,Stammdaten!B50&lt;&gt;""),IF(Kostenerfassung!D5="Wohnfläche (m²)",Kostenerfassung!C5*Stammdaten!D50/Stammdaten!D$113,IF(Kostenerfassung!D5="Personenzahl",Kostenerfassung!C5*Stammdaten!E50/Stammdaten!E$113,IF(Kostenerfassung!D5="Einheiten (gleich)",Kostenerfassung!C5*1/COUNTA(Stammdaten!B$13:B$112),0))),0)+IF(AND(Kostenerfassung!E6="Ja",Kostenerfassung!C6&lt;&gt;"",Kostenerfassung!C6&lt;&gt;0,Stammdaten!B50&lt;&gt;""),IF(Kostenerfassung!D6="Wohnfläche (m²)",Kostenerfassung!C6*Stammdaten!D50/Stammdaten!D$113,IF(Kostenerfassung!D6="Personenzahl",Kostenerfassung!C6*Stammdaten!E50/Stammdaten!E$113,IF(Kostenerfassung!D6="Einheiten (gleich)",Kostenerfassung!C6*1/COUNTA(Stammdaten!B$13:B$112),0))),0)+IF(AND(Kostenerfassung!E7="Ja",Kostenerfassung!C7&lt;&gt;"",Kostenerfassung!C7&lt;&gt;0,Stammdaten!B50&lt;&gt;""),IF(Kostenerfassung!D7="Wohnfläche (m²)",Kostenerfassung!C7*Stammdaten!D50/Stammdaten!D$113,IF(Kostenerfassung!D7="Personenzahl",Kostenerfassung!C7*Stammdaten!E50/Stammdaten!E$113,IF(Kostenerfassung!D7="Einheiten (gleich)",Kostenerfassung!C7*1/COUNTA(Stammdaten!B$13:B$112),0))),0)+IF(AND(Kostenerfassung!E10="Ja",Kostenerfassung!C10&lt;&gt;"",Kostenerfassung!C10&lt;&gt;0,Stammdaten!B50&lt;&gt;""),IF(Kostenerfassung!D10="Wohnfläche (m²)",Kostenerfassung!C10*Stammdaten!D50/Stammdaten!D$113,IF(Kostenerfassung!D10="Personenzahl",Kostenerfassung!C10*Stammdaten!E50/Stammdaten!E$113,IF(Kostenerfassung!D10="Einheiten (gleich)",Kostenerfassung!C10*1/COUNTA(Stammdaten!B$13:B$112),0))),0)+IF(AND(Kostenerfassung!E11="Ja",Kostenerfassung!C11&lt;&gt;"",Kostenerfassung!C11&lt;&gt;0,Stammdaten!B50&lt;&gt;""),IF(Kostenerfassung!D11="Wohnfläche (m²)",Kostenerfassung!C11*Stammdaten!D50/Stammdaten!D$113,IF(Kostenerfassung!D11="Personenzahl",Kostenerfassung!C11*Stammdaten!E50/Stammdaten!E$113,IF(Kostenerfassung!D11="Einheiten (gleich)",Kostenerfassung!C11*1/COUNTA(Stammdaten!B$13:B$112),0))),0)+IF(AND(Kostenerfassung!E12="Ja",Kostenerfassung!C12&lt;&gt;"",Kostenerfassung!C12&lt;&gt;0,Stammdaten!B50&lt;&gt;""),IF(Kostenerfassung!D12="Wohnfläche (m²)",Kostenerfassung!C12*Stammdaten!D50/Stammdaten!D$113,IF(Kostenerfassung!D12="Personenzahl",Kostenerfassung!C12*Stammdaten!E50/Stammdaten!E$113,IF(Kostenerfassung!D12="Einheiten (gleich)",Kostenerfassung!C12*1/COUNTA(Stammdaten!B$13:B$112),0))),0)+IF(AND(Kostenerfassung!E13="Ja",Kostenerfassung!C13&lt;&gt;"",Kostenerfassung!C13&lt;&gt;0,Stammdaten!B50&lt;&gt;""),IF(Kostenerfassung!D13="Wohnfläche (m²)",Kostenerfassung!C13*Stammdaten!D50/Stammdaten!D$113,IF(Kostenerfassung!D13="Personenzahl",Kostenerfassung!C13*Stammdaten!E50/Stammdaten!E$113,IF(Kostenerfassung!D13="Einheiten (gleich)",Kostenerfassung!C13*1/COUNTA(Stammdaten!B$13:B$112),0))),0)+IF(AND(Kostenerfassung!E14="Ja",Kostenerfassung!C14&lt;&gt;"",Kostenerfassung!C14&lt;&gt;0,Stammdaten!B50&lt;&gt;""),IF(Kostenerfassung!D14="Wohnfläche (m²)",Kostenerfassung!C14*Stammdaten!D50/Stammdaten!D$113,IF(Kostenerfassung!D14="Personenzahl",Kostenerfassung!C14*Stammdaten!E50/Stammdaten!E$113,IF(Kostenerfassung!D14="Einheiten (gleich)",Kostenerfassung!C14*1/COUNTA(Stammdaten!B$13:B$112),0))),0)+IF(AND(Kostenerfassung!E15="Ja",Kostenerfassung!C15&lt;&gt;"",Kostenerfassung!C15&lt;&gt;0,Stammdaten!B50&lt;&gt;""),IF(Kostenerfassung!D15="Wohnfläche (m²)",Kostenerfassung!C15*Stammdaten!D50/Stammdaten!D$113,IF(Kostenerfassung!D15="Personenzahl",Kostenerfassung!C15*Stammdaten!E50/Stammdaten!E$113,IF(Kostenerfassung!D15="Einheiten (gleich)",Kostenerfassung!C15*1/COUNTA(Stammdaten!B$13:B$112),0))),0)+IF(AND(Kostenerfassung!E16="Ja",Kostenerfassung!C16&lt;&gt;"",Kostenerfassung!C16&lt;&gt;0,Stammdaten!B50&lt;&gt;""),IF(Kostenerfassung!D16="Wohnfläche (m²)",Kostenerfassung!C16*Stammdaten!D50/Stammdaten!D$113,IF(Kostenerfassung!D16="Personenzahl",Kostenerfassung!C16*Stammdaten!E50/Stammdaten!E$113,IF(Kostenerfassung!D16="Einheiten (gleich)",Kostenerfassung!C16*1/COUNTA(Stammdaten!B$13:B$112),0))),0)+IF(AND(Kostenerfassung!E17="Ja",Kostenerfassung!C17&lt;&gt;"",Kostenerfassung!C17&lt;&gt;0,Stammdaten!B50&lt;&gt;""),IF(Kostenerfassung!D17="Wohnfläche (m²)",Kostenerfassung!C17*Stammdaten!D50/Stammdaten!D$113,IF(Kostenerfassung!D17="Personenzahl",Kostenerfassung!C17*Stammdaten!E50/Stammdaten!E$113,IF(Kostenerfassung!D17="Einheiten (gleich)",Kostenerfassung!C17*1/COUNTA(Stammdaten!B$13:B$112),0))),0)+IF(AND(Kostenerfassung!E18="Ja",Kostenerfassung!C18&lt;&gt;"",Kostenerfassung!C18&lt;&gt;0,Stammdaten!B50&lt;&gt;""),IF(Kostenerfassung!D18="Wohnfläche (m²)",Kostenerfassung!C18*Stammdaten!D50/Stammdaten!D$113,IF(Kostenerfassung!D18="Personenzahl",Kostenerfassung!C18*Stammdaten!E50/Stammdaten!E$113,IF(Kostenerfassung!D18="Einheiten (gleich)",Kostenerfassung!C18*1/COUNTA(Stammdaten!B$13:B$112),0))),0)+IF(AND(Kostenerfassung!E19="Ja",Kostenerfassung!C19&lt;&gt;"",Kostenerfassung!C19&lt;&gt;0,Stammdaten!B50&lt;&gt;""),IF(Kostenerfassung!D19="Wohnfläche (m²)",Kostenerfassung!C19*Stammdaten!D50/Stammdaten!D$113,IF(Kostenerfassung!D19="Personenzahl",Kostenerfassung!C19*Stammdaten!E50/Stammdaten!E$113,IF(Kostenerfassung!D19="Einheiten (gleich)",Kostenerfassung!C19*1/COUNTA(Stammdaten!B$13:B$112),0))),0)+IF(AND(Kostenerfassung!E20="Ja",Kostenerfassung!C20&lt;&gt;"",Kostenerfassung!C20&lt;&gt;0,Stammdaten!B50&lt;&gt;""),IF(Kostenerfassung!D20="Wohnfläche (m²)",Kostenerfassung!C20*Stammdaten!D50/Stammdaten!D$113,IF(Kostenerfassung!D20="Personenzahl",Kostenerfassung!C20*Stammdaten!E50/Stammdaten!E$113,IF(Kostenerfassung!D20="Einheiten (gleich)",Kostenerfassung!C20*1/COUNTA(Stammdaten!B$13:B$112),0))),0)+IF(AND(Kostenerfassung!E21="Ja",Kostenerfassung!C21&lt;&gt;"",Kostenerfassung!C21&lt;&gt;0,Stammdaten!B50&lt;&gt;""),IF(Kostenerfassung!D21="Wohnfläche (m²)",Kostenerfassung!C21*Stammdaten!D50/Stammdaten!D$113,IF(Kostenerfassung!D21="Personenzahl",Kostenerfassung!C21*Stammdaten!E50/Stammdaten!E$113,IF(Kostenerfassung!D21="Einheiten (gleich)",Kostenerfassung!C21*1/COUNTA(Stammdaten!B$13:B$112),0))),0)+IF(AND(Kostenerfassung!E22="Ja",Kostenerfassung!C22&lt;&gt;"",Kostenerfassung!C22&lt;&gt;0,Stammdaten!B50&lt;&gt;""),IF(Kostenerfassung!D22="Wohnfläche (m²)",Kostenerfassung!C22*Stammdaten!D50/Stammdaten!D$113,IF(Kostenerfassung!D22="Personenzahl",Kostenerfassung!C22*Stammdaten!E50/Stammdaten!E$113,IF(Kostenerfassung!D22="Einheiten (gleich)",Kostenerfassung!C22*1/COUNTA(Stammdaten!B$13:B$112),0))),0)))</f>
        <v/>
      </c>
      <c r="F42" s="22" t="str">
        <f aca="false">IF(Stammdaten!B50=""," ",IF(Stammdaten!D50="",0,Heizkosten!C$11*Stammdaten!D50/Stammdaten!D$113+IF(Stammdaten!F$113=0,0,Heizkosten!C$12*Stammdaten!F50/Stammdaten!F$113)+Heizkosten!C$13*Stammdaten!D50/Stammdaten!D$113+IF(Stammdaten!G$113=0,0,Heizkosten!C$14*Stammdaten!G50/Stammdaten!G$113)))</f>
        <v> </v>
      </c>
      <c r="G42" s="46" t="str">
        <f aca="false">IF(Stammdaten!B50="","",E42+IF(F42=" ",0,F42))</f>
        <v/>
      </c>
      <c r="H42" s="22" t="str">
        <f aca="false">IF(Stammdaten!B50="","",Stammdaten!I50)</f>
        <v/>
      </c>
      <c r="I42" s="53" t="str">
        <f aca="false">IF(Stammdaten!B50="","",G42-H42)</f>
        <v/>
      </c>
      <c r="J42" s="54" t="str">
        <f aca="false">IF(Stammdaten!B50="","",IF(I42&gt;0,"↑ Nachzahlung",IF(I42&lt;0,"↓ Guthaben","✓ Ausgeglichen")))</f>
        <v/>
      </c>
    </row>
    <row r="43" customFormat="false" ht="15" hidden="false" customHeight="false" outlineLevel="0" collapsed="false">
      <c r="A43" s="14" t="n">
        <v>39</v>
      </c>
      <c r="B43" s="36" t="str">
        <f aca="false">IF(Stammdaten!B51="","",Stammdaten!B51)</f>
        <v/>
      </c>
      <c r="C43" s="52" t="str">
        <f aca="false">IF(Stammdaten!B51="","",Stammdaten!D51)</f>
        <v/>
      </c>
      <c r="D43" s="20" t="str">
        <f aca="false">IF(Stammdaten!B51="","",Stammdaten!J51)</f>
        <v/>
      </c>
      <c r="E43" s="19" t="str">
        <f aca="false">IF(Stammdaten!B51="","",(IF(AND(Kostenerfassung!E5="Ja",Kostenerfassung!C5&lt;&gt;"",Kostenerfassung!C5&lt;&gt;0,Stammdaten!B51&lt;&gt;""),IF(Kostenerfassung!D5="Wohnfläche (m²)",Kostenerfassung!C5*Stammdaten!D51/Stammdaten!D$113,IF(Kostenerfassung!D5="Personenzahl",Kostenerfassung!C5*Stammdaten!E51/Stammdaten!E$113,IF(Kostenerfassung!D5="Einheiten (gleich)",Kostenerfassung!C5*1/COUNTA(Stammdaten!B$13:B$112),0))),0)+IF(AND(Kostenerfassung!E6="Ja",Kostenerfassung!C6&lt;&gt;"",Kostenerfassung!C6&lt;&gt;0,Stammdaten!B51&lt;&gt;""),IF(Kostenerfassung!D6="Wohnfläche (m²)",Kostenerfassung!C6*Stammdaten!D51/Stammdaten!D$113,IF(Kostenerfassung!D6="Personenzahl",Kostenerfassung!C6*Stammdaten!E51/Stammdaten!E$113,IF(Kostenerfassung!D6="Einheiten (gleich)",Kostenerfassung!C6*1/COUNTA(Stammdaten!B$13:B$112),0))),0)+IF(AND(Kostenerfassung!E7="Ja",Kostenerfassung!C7&lt;&gt;"",Kostenerfassung!C7&lt;&gt;0,Stammdaten!B51&lt;&gt;""),IF(Kostenerfassung!D7="Wohnfläche (m²)",Kostenerfassung!C7*Stammdaten!D51/Stammdaten!D$113,IF(Kostenerfassung!D7="Personenzahl",Kostenerfassung!C7*Stammdaten!E51/Stammdaten!E$113,IF(Kostenerfassung!D7="Einheiten (gleich)",Kostenerfassung!C7*1/COUNTA(Stammdaten!B$13:B$112),0))),0)+IF(AND(Kostenerfassung!E10="Ja",Kostenerfassung!C10&lt;&gt;"",Kostenerfassung!C10&lt;&gt;0,Stammdaten!B51&lt;&gt;""),IF(Kostenerfassung!D10="Wohnfläche (m²)",Kostenerfassung!C10*Stammdaten!D51/Stammdaten!D$113,IF(Kostenerfassung!D10="Personenzahl",Kostenerfassung!C10*Stammdaten!E51/Stammdaten!E$113,IF(Kostenerfassung!D10="Einheiten (gleich)",Kostenerfassung!C10*1/COUNTA(Stammdaten!B$13:B$112),0))),0)+IF(AND(Kostenerfassung!E11="Ja",Kostenerfassung!C11&lt;&gt;"",Kostenerfassung!C11&lt;&gt;0,Stammdaten!B51&lt;&gt;""),IF(Kostenerfassung!D11="Wohnfläche (m²)",Kostenerfassung!C11*Stammdaten!D51/Stammdaten!D$113,IF(Kostenerfassung!D11="Personenzahl",Kostenerfassung!C11*Stammdaten!E51/Stammdaten!E$113,IF(Kostenerfassung!D11="Einheiten (gleich)",Kostenerfassung!C11*1/COUNTA(Stammdaten!B$13:B$112),0))),0)+IF(AND(Kostenerfassung!E12="Ja",Kostenerfassung!C12&lt;&gt;"",Kostenerfassung!C12&lt;&gt;0,Stammdaten!B51&lt;&gt;""),IF(Kostenerfassung!D12="Wohnfläche (m²)",Kostenerfassung!C12*Stammdaten!D51/Stammdaten!D$113,IF(Kostenerfassung!D12="Personenzahl",Kostenerfassung!C12*Stammdaten!E51/Stammdaten!E$113,IF(Kostenerfassung!D12="Einheiten (gleich)",Kostenerfassung!C12*1/COUNTA(Stammdaten!B$13:B$112),0))),0)+IF(AND(Kostenerfassung!E13="Ja",Kostenerfassung!C13&lt;&gt;"",Kostenerfassung!C13&lt;&gt;0,Stammdaten!B51&lt;&gt;""),IF(Kostenerfassung!D13="Wohnfläche (m²)",Kostenerfassung!C13*Stammdaten!D51/Stammdaten!D$113,IF(Kostenerfassung!D13="Personenzahl",Kostenerfassung!C13*Stammdaten!E51/Stammdaten!E$113,IF(Kostenerfassung!D13="Einheiten (gleich)",Kostenerfassung!C13*1/COUNTA(Stammdaten!B$13:B$112),0))),0)+IF(AND(Kostenerfassung!E14="Ja",Kostenerfassung!C14&lt;&gt;"",Kostenerfassung!C14&lt;&gt;0,Stammdaten!B51&lt;&gt;""),IF(Kostenerfassung!D14="Wohnfläche (m²)",Kostenerfassung!C14*Stammdaten!D51/Stammdaten!D$113,IF(Kostenerfassung!D14="Personenzahl",Kostenerfassung!C14*Stammdaten!E51/Stammdaten!E$113,IF(Kostenerfassung!D14="Einheiten (gleich)",Kostenerfassung!C14*1/COUNTA(Stammdaten!B$13:B$112),0))),0)+IF(AND(Kostenerfassung!E15="Ja",Kostenerfassung!C15&lt;&gt;"",Kostenerfassung!C15&lt;&gt;0,Stammdaten!B51&lt;&gt;""),IF(Kostenerfassung!D15="Wohnfläche (m²)",Kostenerfassung!C15*Stammdaten!D51/Stammdaten!D$113,IF(Kostenerfassung!D15="Personenzahl",Kostenerfassung!C15*Stammdaten!E51/Stammdaten!E$113,IF(Kostenerfassung!D15="Einheiten (gleich)",Kostenerfassung!C15*1/COUNTA(Stammdaten!B$13:B$112),0))),0)+IF(AND(Kostenerfassung!E16="Ja",Kostenerfassung!C16&lt;&gt;"",Kostenerfassung!C16&lt;&gt;0,Stammdaten!B51&lt;&gt;""),IF(Kostenerfassung!D16="Wohnfläche (m²)",Kostenerfassung!C16*Stammdaten!D51/Stammdaten!D$113,IF(Kostenerfassung!D16="Personenzahl",Kostenerfassung!C16*Stammdaten!E51/Stammdaten!E$113,IF(Kostenerfassung!D16="Einheiten (gleich)",Kostenerfassung!C16*1/COUNTA(Stammdaten!B$13:B$112),0))),0)+IF(AND(Kostenerfassung!E17="Ja",Kostenerfassung!C17&lt;&gt;"",Kostenerfassung!C17&lt;&gt;0,Stammdaten!B51&lt;&gt;""),IF(Kostenerfassung!D17="Wohnfläche (m²)",Kostenerfassung!C17*Stammdaten!D51/Stammdaten!D$113,IF(Kostenerfassung!D17="Personenzahl",Kostenerfassung!C17*Stammdaten!E51/Stammdaten!E$113,IF(Kostenerfassung!D17="Einheiten (gleich)",Kostenerfassung!C17*1/COUNTA(Stammdaten!B$13:B$112),0))),0)+IF(AND(Kostenerfassung!E18="Ja",Kostenerfassung!C18&lt;&gt;"",Kostenerfassung!C18&lt;&gt;0,Stammdaten!B51&lt;&gt;""),IF(Kostenerfassung!D18="Wohnfläche (m²)",Kostenerfassung!C18*Stammdaten!D51/Stammdaten!D$113,IF(Kostenerfassung!D18="Personenzahl",Kostenerfassung!C18*Stammdaten!E51/Stammdaten!E$113,IF(Kostenerfassung!D18="Einheiten (gleich)",Kostenerfassung!C18*1/COUNTA(Stammdaten!B$13:B$112),0))),0)+IF(AND(Kostenerfassung!E19="Ja",Kostenerfassung!C19&lt;&gt;"",Kostenerfassung!C19&lt;&gt;0,Stammdaten!B51&lt;&gt;""),IF(Kostenerfassung!D19="Wohnfläche (m²)",Kostenerfassung!C19*Stammdaten!D51/Stammdaten!D$113,IF(Kostenerfassung!D19="Personenzahl",Kostenerfassung!C19*Stammdaten!E51/Stammdaten!E$113,IF(Kostenerfassung!D19="Einheiten (gleich)",Kostenerfassung!C19*1/COUNTA(Stammdaten!B$13:B$112),0))),0)+IF(AND(Kostenerfassung!E20="Ja",Kostenerfassung!C20&lt;&gt;"",Kostenerfassung!C20&lt;&gt;0,Stammdaten!B51&lt;&gt;""),IF(Kostenerfassung!D20="Wohnfläche (m²)",Kostenerfassung!C20*Stammdaten!D51/Stammdaten!D$113,IF(Kostenerfassung!D20="Personenzahl",Kostenerfassung!C20*Stammdaten!E51/Stammdaten!E$113,IF(Kostenerfassung!D20="Einheiten (gleich)",Kostenerfassung!C20*1/COUNTA(Stammdaten!B$13:B$112),0))),0)+IF(AND(Kostenerfassung!E21="Ja",Kostenerfassung!C21&lt;&gt;"",Kostenerfassung!C21&lt;&gt;0,Stammdaten!B51&lt;&gt;""),IF(Kostenerfassung!D21="Wohnfläche (m²)",Kostenerfassung!C21*Stammdaten!D51/Stammdaten!D$113,IF(Kostenerfassung!D21="Personenzahl",Kostenerfassung!C21*Stammdaten!E51/Stammdaten!E$113,IF(Kostenerfassung!D21="Einheiten (gleich)",Kostenerfassung!C21*1/COUNTA(Stammdaten!B$13:B$112),0))),0)+IF(AND(Kostenerfassung!E22="Ja",Kostenerfassung!C22&lt;&gt;"",Kostenerfassung!C22&lt;&gt;0,Stammdaten!B51&lt;&gt;""),IF(Kostenerfassung!D22="Wohnfläche (m²)",Kostenerfassung!C22*Stammdaten!D51/Stammdaten!D$113,IF(Kostenerfassung!D22="Personenzahl",Kostenerfassung!C22*Stammdaten!E51/Stammdaten!E$113,IF(Kostenerfassung!D22="Einheiten (gleich)",Kostenerfassung!C22*1/COUNTA(Stammdaten!B$13:B$112),0))),0)))</f>
        <v/>
      </c>
      <c r="F43" s="19" t="str">
        <f aca="false">IF(Stammdaten!B51=""," ",IF(Stammdaten!D51="",0,Heizkosten!C$11*Stammdaten!D51/Stammdaten!D$113+IF(Stammdaten!F$113=0,0,Heizkosten!C$12*Stammdaten!F51/Stammdaten!F$113)+Heizkosten!C$13*Stammdaten!D51/Stammdaten!D$113+IF(Stammdaten!G$113=0,0,Heizkosten!C$14*Stammdaten!G51/Stammdaten!G$113)))</f>
        <v> </v>
      </c>
      <c r="G43" s="47" t="str">
        <f aca="false">IF(Stammdaten!B51="","",E43+IF(F43=" ",0,F43))</f>
        <v/>
      </c>
      <c r="H43" s="19" t="str">
        <f aca="false">IF(Stammdaten!B51="","",Stammdaten!I51)</f>
        <v/>
      </c>
      <c r="I43" s="53" t="str">
        <f aca="false">IF(Stammdaten!B51="","",G43-H43)</f>
        <v/>
      </c>
      <c r="J43" s="54" t="str">
        <f aca="false">IF(Stammdaten!B51="","",IF(I43&gt;0,"↑ Nachzahlung",IF(I43&lt;0,"↓ Guthaben","✓ Ausgeglichen")))</f>
        <v/>
      </c>
    </row>
    <row r="44" customFormat="false" ht="15" hidden="false" customHeight="false" outlineLevel="0" collapsed="false">
      <c r="A44" s="21" t="n">
        <v>40</v>
      </c>
      <c r="B44" s="32" t="str">
        <f aca="false">IF(Stammdaten!B52="","",Stammdaten!B52)</f>
        <v/>
      </c>
      <c r="C44" s="55" t="str">
        <f aca="false">IF(Stammdaten!B52="","",Stammdaten!D52)</f>
        <v/>
      </c>
      <c r="D44" s="23" t="str">
        <f aca="false">IF(Stammdaten!B52="","",Stammdaten!J52)</f>
        <v/>
      </c>
      <c r="E44" s="22" t="str">
        <f aca="false">IF(Stammdaten!B52="","",(IF(AND(Kostenerfassung!E5="Ja",Kostenerfassung!C5&lt;&gt;"",Kostenerfassung!C5&lt;&gt;0,Stammdaten!B52&lt;&gt;""),IF(Kostenerfassung!D5="Wohnfläche (m²)",Kostenerfassung!C5*Stammdaten!D52/Stammdaten!D$113,IF(Kostenerfassung!D5="Personenzahl",Kostenerfassung!C5*Stammdaten!E52/Stammdaten!E$113,IF(Kostenerfassung!D5="Einheiten (gleich)",Kostenerfassung!C5*1/COUNTA(Stammdaten!B$13:B$112),0))),0)+IF(AND(Kostenerfassung!E6="Ja",Kostenerfassung!C6&lt;&gt;"",Kostenerfassung!C6&lt;&gt;0,Stammdaten!B52&lt;&gt;""),IF(Kostenerfassung!D6="Wohnfläche (m²)",Kostenerfassung!C6*Stammdaten!D52/Stammdaten!D$113,IF(Kostenerfassung!D6="Personenzahl",Kostenerfassung!C6*Stammdaten!E52/Stammdaten!E$113,IF(Kostenerfassung!D6="Einheiten (gleich)",Kostenerfassung!C6*1/COUNTA(Stammdaten!B$13:B$112),0))),0)+IF(AND(Kostenerfassung!E7="Ja",Kostenerfassung!C7&lt;&gt;"",Kostenerfassung!C7&lt;&gt;0,Stammdaten!B52&lt;&gt;""),IF(Kostenerfassung!D7="Wohnfläche (m²)",Kostenerfassung!C7*Stammdaten!D52/Stammdaten!D$113,IF(Kostenerfassung!D7="Personenzahl",Kostenerfassung!C7*Stammdaten!E52/Stammdaten!E$113,IF(Kostenerfassung!D7="Einheiten (gleich)",Kostenerfassung!C7*1/COUNTA(Stammdaten!B$13:B$112),0))),0)+IF(AND(Kostenerfassung!E10="Ja",Kostenerfassung!C10&lt;&gt;"",Kostenerfassung!C10&lt;&gt;0,Stammdaten!B52&lt;&gt;""),IF(Kostenerfassung!D10="Wohnfläche (m²)",Kostenerfassung!C10*Stammdaten!D52/Stammdaten!D$113,IF(Kostenerfassung!D10="Personenzahl",Kostenerfassung!C10*Stammdaten!E52/Stammdaten!E$113,IF(Kostenerfassung!D10="Einheiten (gleich)",Kostenerfassung!C10*1/COUNTA(Stammdaten!B$13:B$112),0))),0)+IF(AND(Kostenerfassung!E11="Ja",Kostenerfassung!C11&lt;&gt;"",Kostenerfassung!C11&lt;&gt;0,Stammdaten!B52&lt;&gt;""),IF(Kostenerfassung!D11="Wohnfläche (m²)",Kostenerfassung!C11*Stammdaten!D52/Stammdaten!D$113,IF(Kostenerfassung!D11="Personenzahl",Kostenerfassung!C11*Stammdaten!E52/Stammdaten!E$113,IF(Kostenerfassung!D11="Einheiten (gleich)",Kostenerfassung!C11*1/COUNTA(Stammdaten!B$13:B$112),0))),0)+IF(AND(Kostenerfassung!E12="Ja",Kostenerfassung!C12&lt;&gt;"",Kostenerfassung!C12&lt;&gt;0,Stammdaten!B52&lt;&gt;""),IF(Kostenerfassung!D12="Wohnfläche (m²)",Kostenerfassung!C12*Stammdaten!D52/Stammdaten!D$113,IF(Kostenerfassung!D12="Personenzahl",Kostenerfassung!C12*Stammdaten!E52/Stammdaten!E$113,IF(Kostenerfassung!D12="Einheiten (gleich)",Kostenerfassung!C12*1/COUNTA(Stammdaten!B$13:B$112),0))),0)+IF(AND(Kostenerfassung!E13="Ja",Kostenerfassung!C13&lt;&gt;"",Kostenerfassung!C13&lt;&gt;0,Stammdaten!B52&lt;&gt;""),IF(Kostenerfassung!D13="Wohnfläche (m²)",Kostenerfassung!C13*Stammdaten!D52/Stammdaten!D$113,IF(Kostenerfassung!D13="Personenzahl",Kostenerfassung!C13*Stammdaten!E52/Stammdaten!E$113,IF(Kostenerfassung!D13="Einheiten (gleich)",Kostenerfassung!C13*1/COUNTA(Stammdaten!B$13:B$112),0))),0)+IF(AND(Kostenerfassung!E14="Ja",Kostenerfassung!C14&lt;&gt;"",Kostenerfassung!C14&lt;&gt;0,Stammdaten!B52&lt;&gt;""),IF(Kostenerfassung!D14="Wohnfläche (m²)",Kostenerfassung!C14*Stammdaten!D52/Stammdaten!D$113,IF(Kostenerfassung!D14="Personenzahl",Kostenerfassung!C14*Stammdaten!E52/Stammdaten!E$113,IF(Kostenerfassung!D14="Einheiten (gleich)",Kostenerfassung!C14*1/COUNTA(Stammdaten!B$13:B$112),0))),0)+IF(AND(Kostenerfassung!E15="Ja",Kostenerfassung!C15&lt;&gt;"",Kostenerfassung!C15&lt;&gt;0,Stammdaten!B52&lt;&gt;""),IF(Kostenerfassung!D15="Wohnfläche (m²)",Kostenerfassung!C15*Stammdaten!D52/Stammdaten!D$113,IF(Kostenerfassung!D15="Personenzahl",Kostenerfassung!C15*Stammdaten!E52/Stammdaten!E$113,IF(Kostenerfassung!D15="Einheiten (gleich)",Kostenerfassung!C15*1/COUNTA(Stammdaten!B$13:B$112),0))),0)+IF(AND(Kostenerfassung!E16="Ja",Kostenerfassung!C16&lt;&gt;"",Kostenerfassung!C16&lt;&gt;0,Stammdaten!B52&lt;&gt;""),IF(Kostenerfassung!D16="Wohnfläche (m²)",Kostenerfassung!C16*Stammdaten!D52/Stammdaten!D$113,IF(Kostenerfassung!D16="Personenzahl",Kostenerfassung!C16*Stammdaten!E52/Stammdaten!E$113,IF(Kostenerfassung!D16="Einheiten (gleich)",Kostenerfassung!C16*1/COUNTA(Stammdaten!B$13:B$112),0))),0)+IF(AND(Kostenerfassung!E17="Ja",Kostenerfassung!C17&lt;&gt;"",Kostenerfassung!C17&lt;&gt;0,Stammdaten!B52&lt;&gt;""),IF(Kostenerfassung!D17="Wohnfläche (m²)",Kostenerfassung!C17*Stammdaten!D52/Stammdaten!D$113,IF(Kostenerfassung!D17="Personenzahl",Kostenerfassung!C17*Stammdaten!E52/Stammdaten!E$113,IF(Kostenerfassung!D17="Einheiten (gleich)",Kostenerfassung!C17*1/COUNTA(Stammdaten!B$13:B$112),0))),0)+IF(AND(Kostenerfassung!E18="Ja",Kostenerfassung!C18&lt;&gt;"",Kostenerfassung!C18&lt;&gt;0,Stammdaten!B52&lt;&gt;""),IF(Kostenerfassung!D18="Wohnfläche (m²)",Kostenerfassung!C18*Stammdaten!D52/Stammdaten!D$113,IF(Kostenerfassung!D18="Personenzahl",Kostenerfassung!C18*Stammdaten!E52/Stammdaten!E$113,IF(Kostenerfassung!D18="Einheiten (gleich)",Kostenerfassung!C18*1/COUNTA(Stammdaten!B$13:B$112),0))),0)+IF(AND(Kostenerfassung!E19="Ja",Kostenerfassung!C19&lt;&gt;"",Kostenerfassung!C19&lt;&gt;0,Stammdaten!B52&lt;&gt;""),IF(Kostenerfassung!D19="Wohnfläche (m²)",Kostenerfassung!C19*Stammdaten!D52/Stammdaten!D$113,IF(Kostenerfassung!D19="Personenzahl",Kostenerfassung!C19*Stammdaten!E52/Stammdaten!E$113,IF(Kostenerfassung!D19="Einheiten (gleich)",Kostenerfassung!C19*1/COUNTA(Stammdaten!B$13:B$112),0))),0)+IF(AND(Kostenerfassung!E20="Ja",Kostenerfassung!C20&lt;&gt;"",Kostenerfassung!C20&lt;&gt;0,Stammdaten!B52&lt;&gt;""),IF(Kostenerfassung!D20="Wohnfläche (m²)",Kostenerfassung!C20*Stammdaten!D52/Stammdaten!D$113,IF(Kostenerfassung!D20="Personenzahl",Kostenerfassung!C20*Stammdaten!E52/Stammdaten!E$113,IF(Kostenerfassung!D20="Einheiten (gleich)",Kostenerfassung!C20*1/COUNTA(Stammdaten!B$13:B$112),0))),0)+IF(AND(Kostenerfassung!E21="Ja",Kostenerfassung!C21&lt;&gt;"",Kostenerfassung!C21&lt;&gt;0,Stammdaten!B52&lt;&gt;""),IF(Kostenerfassung!D21="Wohnfläche (m²)",Kostenerfassung!C21*Stammdaten!D52/Stammdaten!D$113,IF(Kostenerfassung!D21="Personenzahl",Kostenerfassung!C21*Stammdaten!E52/Stammdaten!E$113,IF(Kostenerfassung!D21="Einheiten (gleich)",Kostenerfassung!C21*1/COUNTA(Stammdaten!B$13:B$112),0))),0)+IF(AND(Kostenerfassung!E22="Ja",Kostenerfassung!C22&lt;&gt;"",Kostenerfassung!C22&lt;&gt;0,Stammdaten!B52&lt;&gt;""),IF(Kostenerfassung!D22="Wohnfläche (m²)",Kostenerfassung!C22*Stammdaten!D52/Stammdaten!D$113,IF(Kostenerfassung!D22="Personenzahl",Kostenerfassung!C22*Stammdaten!E52/Stammdaten!E$113,IF(Kostenerfassung!D22="Einheiten (gleich)",Kostenerfassung!C22*1/COUNTA(Stammdaten!B$13:B$112),0))),0)))</f>
        <v/>
      </c>
      <c r="F44" s="22" t="str">
        <f aca="false">IF(Stammdaten!B52=""," ",IF(Stammdaten!D52="",0,Heizkosten!C$11*Stammdaten!D52/Stammdaten!D$113+IF(Stammdaten!F$113=0,0,Heizkosten!C$12*Stammdaten!F52/Stammdaten!F$113)+Heizkosten!C$13*Stammdaten!D52/Stammdaten!D$113+IF(Stammdaten!G$113=0,0,Heizkosten!C$14*Stammdaten!G52/Stammdaten!G$113)))</f>
        <v> </v>
      </c>
      <c r="G44" s="46" t="str">
        <f aca="false">IF(Stammdaten!B52="","",E44+IF(F44=" ",0,F44))</f>
        <v/>
      </c>
      <c r="H44" s="22" t="str">
        <f aca="false">IF(Stammdaten!B52="","",Stammdaten!I52)</f>
        <v/>
      </c>
      <c r="I44" s="53" t="str">
        <f aca="false">IF(Stammdaten!B52="","",G44-H44)</f>
        <v/>
      </c>
      <c r="J44" s="54" t="str">
        <f aca="false">IF(Stammdaten!B52="","",IF(I44&gt;0,"↑ Nachzahlung",IF(I44&lt;0,"↓ Guthaben","✓ Ausgeglichen")))</f>
        <v/>
      </c>
    </row>
    <row r="45" customFormat="false" ht="15" hidden="false" customHeight="false" outlineLevel="0" collapsed="false">
      <c r="A45" s="14" t="n">
        <v>41</v>
      </c>
      <c r="B45" s="36" t="str">
        <f aca="false">IF(Stammdaten!B53="","",Stammdaten!B53)</f>
        <v/>
      </c>
      <c r="C45" s="52" t="str">
        <f aca="false">IF(Stammdaten!B53="","",Stammdaten!D53)</f>
        <v/>
      </c>
      <c r="D45" s="20" t="str">
        <f aca="false">IF(Stammdaten!B53="","",Stammdaten!J53)</f>
        <v/>
      </c>
      <c r="E45" s="19" t="str">
        <f aca="false">IF(Stammdaten!B53="","",(IF(AND(Kostenerfassung!E5="Ja",Kostenerfassung!C5&lt;&gt;"",Kostenerfassung!C5&lt;&gt;0,Stammdaten!B53&lt;&gt;""),IF(Kostenerfassung!D5="Wohnfläche (m²)",Kostenerfassung!C5*Stammdaten!D53/Stammdaten!D$113,IF(Kostenerfassung!D5="Personenzahl",Kostenerfassung!C5*Stammdaten!E53/Stammdaten!E$113,IF(Kostenerfassung!D5="Einheiten (gleich)",Kostenerfassung!C5*1/COUNTA(Stammdaten!B$13:B$112),0))),0)+IF(AND(Kostenerfassung!E6="Ja",Kostenerfassung!C6&lt;&gt;"",Kostenerfassung!C6&lt;&gt;0,Stammdaten!B53&lt;&gt;""),IF(Kostenerfassung!D6="Wohnfläche (m²)",Kostenerfassung!C6*Stammdaten!D53/Stammdaten!D$113,IF(Kostenerfassung!D6="Personenzahl",Kostenerfassung!C6*Stammdaten!E53/Stammdaten!E$113,IF(Kostenerfassung!D6="Einheiten (gleich)",Kostenerfassung!C6*1/COUNTA(Stammdaten!B$13:B$112),0))),0)+IF(AND(Kostenerfassung!E7="Ja",Kostenerfassung!C7&lt;&gt;"",Kostenerfassung!C7&lt;&gt;0,Stammdaten!B53&lt;&gt;""),IF(Kostenerfassung!D7="Wohnfläche (m²)",Kostenerfassung!C7*Stammdaten!D53/Stammdaten!D$113,IF(Kostenerfassung!D7="Personenzahl",Kostenerfassung!C7*Stammdaten!E53/Stammdaten!E$113,IF(Kostenerfassung!D7="Einheiten (gleich)",Kostenerfassung!C7*1/COUNTA(Stammdaten!B$13:B$112),0))),0)+IF(AND(Kostenerfassung!E10="Ja",Kostenerfassung!C10&lt;&gt;"",Kostenerfassung!C10&lt;&gt;0,Stammdaten!B53&lt;&gt;""),IF(Kostenerfassung!D10="Wohnfläche (m²)",Kostenerfassung!C10*Stammdaten!D53/Stammdaten!D$113,IF(Kostenerfassung!D10="Personenzahl",Kostenerfassung!C10*Stammdaten!E53/Stammdaten!E$113,IF(Kostenerfassung!D10="Einheiten (gleich)",Kostenerfassung!C10*1/COUNTA(Stammdaten!B$13:B$112),0))),0)+IF(AND(Kostenerfassung!E11="Ja",Kostenerfassung!C11&lt;&gt;"",Kostenerfassung!C11&lt;&gt;0,Stammdaten!B53&lt;&gt;""),IF(Kostenerfassung!D11="Wohnfläche (m²)",Kostenerfassung!C11*Stammdaten!D53/Stammdaten!D$113,IF(Kostenerfassung!D11="Personenzahl",Kostenerfassung!C11*Stammdaten!E53/Stammdaten!E$113,IF(Kostenerfassung!D11="Einheiten (gleich)",Kostenerfassung!C11*1/COUNTA(Stammdaten!B$13:B$112),0))),0)+IF(AND(Kostenerfassung!E12="Ja",Kostenerfassung!C12&lt;&gt;"",Kostenerfassung!C12&lt;&gt;0,Stammdaten!B53&lt;&gt;""),IF(Kostenerfassung!D12="Wohnfläche (m²)",Kostenerfassung!C12*Stammdaten!D53/Stammdaten!D$113,IF(Kostenerfassung!D12="Personenzahl",Kostenerfassung!C12*Stammdaten!E53/Stammdaten!E$113,IF(Kostenerfassung!D12="Einheiten (gleich)",Kostenerfassung!C12*1/COUNTA(Stammdaten!B$13:B$112),0))),0)+IF(AND(Kostenerfassung!E13="Ja",Kostenerfassung!C13&lt;&gt;"",Kostenerfassung!C13&lt;&gt;0,Stammdaten!B53&lt;&gt;""),IF(Kostenerfassung!D13="Wohnfläche (m²)",Kostenerfassung!C13*Stammdaten!D53/Stammdaten!D$113,IF(Kostenerfassung!D13="Personenzahl",Kostenerfassung!C13*Stammdaten!E53/Stammdaten!E$113,IF(Kostenerfassung!D13="Einheiten (gleich)",Kostenerfassung!C13*1/COUNTA(Stammdaten!B$13:B$112),0))),0)+IF(AND(Kostenerfassung!E14="Ja",Kostenerfassung!C14&lt;&gt;"",Kostenerfassung!C14&lt;&gt;0,Stammdaten!B53&lt;&gt;""),IF(Kostenerfassung!D14="Wohnfläche (m²)",Kostenerfassung!C14*Stammdaten!D53/Stammdaten!D$113,IF(Kostenerfassung!D14="Personenzahl",Kostenerfassung!C14*Stammdaten!E53/Stammdaten!E$113,IF(Kostenerfassung!D14="Einheiten (gleich)",Kostenerfassung!C14*1/COUNTA(Stammdaten!B$13:B$112),0))),0)+IF(AND(Kostenerfassung!E15="Ja",Kostenerfassung!C15&lt;&gt;"",Kostenerfassung!C15&lt;&gt;0,Stammdaten!B53&lt;&gt;""),IF(Kostenerfassung!D15="Wohnfläche (m²)",Kostenerfassung!C15*Stammdaten!D53/Stammdaten!D$113,IF(Kostenerfassung!D15="Personenzahl",Kostenerfassung!C15*Stammdaten!E53/Stammdaten!E$113,IF(Kostenerfassung!D15="Einheiten (gleich)",Kostenerfassung!C15*1/COUNTA(Stammdaten!B$13:B$112),0))),0)+IF(AND(Kostenerfassung!E16="Ja",Kostenerfassung!C16&lt;&gt;"",Kostenerfassung!C16&lt;&gt;0,Stammdaten!B53&lt;&gt;""),IF(Kostenerfassung!D16="Wohnfläche (m²)",Kostenerfassung!C16*Stammdaten!D53/Stammdaten!D$113,IF(Kostenerfassung!D16="Personenzahl",Kostenerfassung!C16*Stammdaten!E53/Stammdaten!E$113,IF(Kostenerfassung!D16="Einheiten (gleich)",Kostenerfassung!C16*1/COUNTA(Stammdaten!B$13:B$112),0))),0)+IF(AND(Kostenerfassung!E17="Ja",Kostenerfassung!C17&lt;&gt;"",Kostenerfassung!C17&lt;&gt;0,Stammdaten!B53&lt;&gt;""),IF(Kostenerfassung!D17="Wohnfläche (m²)",Kostenerfassung!C17*Stammdaten!D53/Stammdaten!D$113,IF(Kostenerfassung!D17="Personenzahl",Kostenerfassung!C17*Stammdaten!E53/Stammdaten!E$113,IF(Kostenerfassung!D17="Einheiten (gleich)",Kostenerfassung!C17*1/COUNTA(Stammdaten!B$13:B$112),0))),0)+IF(AND(Kostenerfassung!E18="Ja",Kostenerfassung!C18&lt;&gt;"",Kostenerfassung!C18&lt;&gt;0,Stammdaten!B53&lt;&gt;""),IF(Kostenerfassung!D18="Wohnfläche (m²)",Kostenerfassung!C18*Stammdaten!D53/Stammdaten!D$113,IF(Kostenerfassung!D18="Personenzahl",Kostenerfassung!C18*Stammdaten!E53/Stammdaten!E$113,IF(Kostenerfassung!D18="Einheiten (gleich)",Kostenerfassung!C18*1/COUNTA(Stammdaten!B$13:B$112),0))),0)+IF(AND(Kostenerfassung!E19="Ja",Kostenerfassung!C19&lt;&gt;"",Kostenerfassung!C19&lt;&gt;0,Stammdaten!B53&lt;&gt;""),IF(Kostenerfassung!D19="Wohnfläche (m²)",Kostenerfassung!C19*Stammdaten!D53/Stammdaten!D$113,IF(Kostenerfassung!D19="Personenzahl",Kostenerfassung!C19*Stammdaten!E53/Stammdaten!E$113,IF(Kostenerfassung!D19="Einheiten (gleich)",Kostenerfassung!C19*1/COUNTA(Stammdaten!B$13:B$112),0))),0)+IF(AND(Kostenerfassung!E20="Ja",Kostenerfassung!C20&lt;&gt;"",Kostenerfassung!C20&lt;&gt;0,Stammdaten!B53&lt;&gt;""),IF(Kostenerfassung!D20="Wohnfläche (m²)",Kostenerfassung!C20*Stammdaten!D53/Stammdaten!D$113,IF(Kostenerfassung!D20="Personenzahl",Kostenerfassung!C20*Stammdaten!E53/Stammdaten!E$113,IF(Kostenerfassung!D20="Einheiten (gleich)",Kostenerfassung!C20*1/COUNTA(Stammdaten!B$13:B$112),0))),0)+IF(AND(Kostenerfassung!E21="Ja",Kostenerfassung!C21&lt;&gt;"",Kostenerfassung!C21&lt;&gt;0,Stammdaten!B53&lt;&gt;""),IF(Kostenerfassung!D21="Wohnfläche (m²)",Kostenerfassung!C21*Stammdaten!D53/Stammdaten!D$113,IF(Kostenerfassung!D21="Personenzahl",Kostenerfassung!C21*Stammdaten!E53/Stammdaten!E$113,IF(Kostenerfassung!D21="Einheiten (gleich)",Kostenerfassung!C21*1/COUNTA(Stammdaten!B$13:B$112),0))),0)+IF(AND(Kostenerfassung!E22="Ja",Kostenerfassung!C22&lt;&gt;"",Kostenerfassung!C22&lt;&gt;0,Stammdaten!B53&lt;&gt;""),IF(Kostenerfassung!D22="Wohnfläche (m²)",Kostenerfassung!C22*Stammdaten!D53/Stammdaten!D$113,IF(Kostenerfassung!D22="Personenzahl",Kostenerfassung!C22*Stammdaten!E53/Stammdaten!E$113,IF(Kostenerfassung!D22="Einheiten (gleich)",Kostenerfassung!C22*1/COUNTA(Stammdaten!B$13:B$112),0))),0)))</f>
        <v/>
      </c>
      <c r="F45" s="19" t="str">
        <f aca="false">IF(Stammdaten!B53=""," ",IF(Stammdaten!D53="",0,Heizkosten!C$11*Stammdaten!D53/Stammdaten!D$113+IF(Stammdaten!F$113=0,0,Heizkosten!C$12*Stammdaten!F53/Stammdaten!F$113)+Heizkosten!C$13*Stammdaten!D53/Stammdaten!D$113+IF(Stammdaten!G$113=0,0,Heizkosten!C$14*Stammdaten!G53/Stammdaten!G$113)))</f>
        <v> </v>
      </c>
      <c r="G45" s="47" t="str">
        <f aca="false">IF(Stammdaten!B53="","",E45+IF(F45=" ",0,F45))</f>
        <v/>
      </c>
      <c r="H45" s="19" t="str">
        <f aca="false">IF(Stammdaten!B53="","",Stammdaten!I53)</f>
        <v/>
      </c>
      <c r="I45" s="53" t="str">
        <f aca="false">IF(Stammdaten!B53="","",G45-H45)</f>
        <v/>
      </c>
      <c r="J45" s="54" t="str">
        <f aca="false">IF(Stammdaten!B53="","",IF(I45&gt;0,"↑ Nachzahlung",IF(I45&lt;0,"↓ Guthaben","✓ Ausgeglichen")))</f>
        <v/>
      </c>
    </row>
    <row r="46" customFormat="false" ht="15" hidden="false" customHeight="false" outlineLevel="0" collapsed="false">
      <c r="A46" s="21" t="n">
        <v>42</v>
      </c>
      <c r="B46" s="32" t="str">
        <f aca="false">IF(Stammdaten!B54="","",Stammdaten!B54)</f>
        <v/>
      </c>
      <c r="C46" s="55" t="str">
        <f aca="false">IF(Stammdaten!B54="","",Stammdaten!D54)</f>
        <v/>
      </c>
      <c r="D46" s="23" t="str">
        <f aca="false">IF(Stammdaten!B54="","",Stammdaten!J54)</f>
        <v/>
      </c>
      <c r="E46" s="22" t="str">
        <f aca="false">IF(Stammdaten!B54="","",(IF(AND(Kostenerfassung!E5="Ja",Kostenerfassung!C5&lt;&gt;"",Kostenerfassung!C5&lt;&gt;0,Stammdaten!B54&lt;&gt;""),IF(Kostenerfassung!D5="Wohnfläche (m²)",Kostenerfassung!C5*Stammdaten!D54/Stammdaten!D$113,IF(Kostenerfassung!D5="Personenzahl",Kostenerfassung!C5*Stammdaten!E54/Stammdaten!E$113,IF(Kostenerfassung!D5="Einheiten (gleich)",Kostenerfassung!C5*1/COUNTA(Stammdaten!B$13:B$112),0))),0)+IF(AND(Kostenerfassung!E6="Ja",Kostenerfassung!C6&lt;&gt;"",Kostenerfassung!C6&lt;&gt;0,Stammdaten!B54&lt;&gt;""),IF(Kostenerfassung!D6="Wohnfläche (m²)",Kostenerfassung!C6*Stammdaten!D54/Stammdaten!D$113,IF(Kostenerfassung!D6="Personenzahl",Kostenerfassung!C6*Stammdaten!E54/Stammdaten!E$113,IF(Kostenerfassung!D6="Einheiten (gleich)",Kostenerfassung!C6*1/COUNTA(Stammdaten!B$13:B$112),0))),0)+IF(AND(Kostenerfassung!E7="Ja",Kostenerfassung!C7&lt;&gt;"",Kostenerfassung!C7&lt;&gt;0,Stammdaten!B54&lt;&gt;""),IF(Kostenerfassung!D7="Wohnfläche (m²)",Kostenerfassung!C7*Stammdaten!D54/Stammdaten!D$113,IF(Kostenerfassung!D7="Personenzahl",Kostenerfassung!C7*Stammdaten!E54/Stammdaten!E$113,IF(Kostenerfassung!D7="Einheiten (gleich)",Kostenerfassung!C7*1/COUNTA(Stammdaten!B$13:B$112),0))),0)+IF(AND(Kostenerfassung!E10="Ja",Kostenerfassung!C10&lt;&gt;"",Kostenerfassung!C10&lt;&gt;0,Stammdaten!B54&lt;&gt;""),IF(Kostenerfassung!D10="Wohnfläche (m²)",Kostenerfassung!C10*Stammdaten!D54/Stammdaten!D$113,IF(Kostenerfassung!D10="Personenzahl",Kostenerfassung!C10*Stammdaten!E54/Stammdaten!E$113,IF(Kostenerfassung!D10="Einheiten (gleich)",Kostenerfassung!C10*1/COUNTA(Stammdaten!B$13:B$112),0))),0)+IF(AND(Kostenerfassung!E11="Ja",Kostenerfassung!C11&lt;&gt;"",Kostenerfassung!C11&lt;&gt;0,Stammdaten!B54&lt;&gt;""),IF(Kostenerfassung!D11="Wohnfläche (m²)",Kostenerfassung!C11*Stammdaten!D54/Stammdaten!D$113,IF(Kostenerfassung!D11="Personenzahl",Kostenerfassung!C11*Stammdaten!E54/Stammdaten!E$113,IF(Kostenerfassung!D11="Einheiten (gleich)",Kostenerfassung!C11*1/COUNTA(Stammdaten!B$13:B$112),0))),0)+IF(AND(Kostenerfassung!E12="Ja",Kostenerfassung!C12&lt;&gt;"",Kostenerfassung!C12&lt;&gt;0,Stammdaten!B54&lt;&gt;""),IF(Kostenerfassung!D12="Wohnfläche (m²)",Kostenerfassung!C12*Stammdaten!D54/Stammdaten!D$113,IF(Kostenerfassung!D12="Personenzahl",Kostenerfassung!C12*Stammdaten!E54/Stammdaten!E$113,IF(Kostenerfassung!D12="Einheiten (gleich)",Kostenerfassung!C12*1/COUNTA(Stammdaten!B$13:B$112),0))),0)+IF(AND(Kostenerfassung!E13="Ja",Kostenerfassung!C13&lt;&gt;"",Kostenerfassung!C13&lt;&gt;0,Stammdaten!B54&lt;&gt;""),IF(Kostenerfassung!D13="Wohnfläche (m²)",Kostenerfassung!C13*Stammdaten!D54/Stammdaten!D$113,IF(Kostenerfassung!D13="Personenzahl",Kostenerfassung!C13*Stammdaten!E54/Stammdaten!E$113,IF(Kostenerfassung!D13="Einheiten (gleich)",Kostenerfassung!C13*1/COUNTA(Stammdaten!B$13:B$112),0))),0)+IF(AND(Kostenerfassung!E14="Ja",Kostenerfassung!C14&lt;&gt;"",Kostenerfassung!C14&lt;&gt;0,Stammdaten!B54&lt;&gt;""),IF(Kostenerfassung!D14="Wohnfläche (m²)",Kostenerfassung!C14*Stammdaten!D54/Stammdaten!D$113,IF(Kostenerfassung!D14="Personenzahl",Kostenerfassung!C14*Stammdaten!E54/Stammdaten!E$113,IF(Kostenerfassung!D14="Einheiten (gleich)",Kostenerfassung!C14*1/COUNTA(Stammdaten!B$13:B$112),0))),0)+IF(AND(Kostenerfassung!E15="Ja",Kostenerfassung!C15&lt;&gt;"",Kostenerfassung!C15&lt;&gt;0,Stammdaten!B54&lt;&gt;""),IF(Kostenerfassung!D15="Wohnfläche (m²)",Kostenerfassung!C15*Stammdaten!D54/Stammdaten!D$113,IF(Kostenerfassung!D15="Personenzahl",Kostenerfassung!C15*Stammdaten!E54/Stammdaten!E$113,IF(Kostenerfassung!D15="Einheiten (gleich)",Kostenerfassung!C15*1/COUNTA(Stammdaten!B$13:B$112),0))),0)+IF(AND(Kostenerfassung!E16="Ja",Kostenerfassung!C16&lt;&gt;"",Kostenerfassung!C16&lt;&gt;0,Stammdaten!B54&lt;&gt;""),IF(Kostenerfassung!D16="Wohnfläche (m²)",Kostenerfassung!C16*Stammdaten!D54/Stammdaten!D$113,IF(Kostenerfassung!D16="Personenzahl",Kostenerfassung!C16*Stammdaten!E54/Stammdaten!E$113,IF(Kostenerfassung!D16="Einheiten (gleich)",Kostenerfassung!C16*1/COUNTA(Stammdaten!B$13:B$112),0))),0)+IF(AND(Kostenerfassung!E17="Ja",Kostenerfassung!C17&lt;&gt;"",Kostenerfassung!C17&lt;&gt;0,Stammdaten!B54&lt;&gt;""),IF(Kostenerfassung!D17="Wohnfläche (m²)",Kostenerfassung!C17*Stammdaten!D54/Stammdaten!D$113,IF(Kostenerfassung!D17="Personenzahl",Kostenerfassung!C17*Stammdaten!E54/Stammdaten!E$113,IF(Kostenerfassung!D17="Einheiten (gleich)",Kostenerfassung!C17*1/COUNTA(Stammdaten!B$13:B$112),0))),0)+IF(AND(Kostenerfassung!E18="Ja",Kostenerfassung!C18&lt;&gt;"",Kostenerfassung!C18&lt;&gt;0,Stammdaten!B54&lt;&gt;""),IF(Kostenerfassung!D18="Wohnfläche (m²)",Kostenerfassung!C18*Stammdaten!D54/Stammdaten!D$113,IF(Kostenerfassung!D18="Personenzahl",Kostenerfassung!C18*Stammdaten!E54/Stammdaten!E$113,IF(Kostenerfassung!D18="Einheiten (gleich)",Kostenerfassung!C18*1/COUNTA(Stammdaten!B$13:B$112),0))),0)+IF(AND(Kostenerfassung!E19="Ja",Kostenerfassung!C19&lt;&gt;"",Kostenerfassung!C19&lt;&gt;0,Stammdaten!B54&lt;&gt;""),IF(Kostenerfassung!D19="Wohnfläche (m²)",Kostenerfassung!C19*Stammdaten!D54/Stammdaten!D$113,IF(Kostenerfassung!D19="Personenzahl",Kostenerfassung!C19*Stammdaten!E54/Stammdaten!E$113,IF(Kostenerfassung!D19="Einheiten (gleich)",Kostenerfassung!C19*1/COUNTA(Stammdaten!B$13:B$112),0))),0)+IF(AND(Kostenerfassung!E20="Ja",Kostenerfassung!C20&lt;&gt;"",Kostenerfassung!C20&lt;&gt;0,Stammdaten!B54&lt;&gt;""),IF(Kostenerfassung!D20="Wohnfläche (m²)",Kostenerfassung!C20*Stammdaten!D54/Stammdaten!D$113,IF(Kostenerfassung!D20="Personenzahl",Kostenerfassung!C20*Stammdaten!E54/Stammdaten!E$113,IF(Kostenerfassung!D20="Einheiten (gleich)",Kostenerfassung!C20*1/COUNTA(Stammdaten!B$13:B$112),0))),0)+IF(AND(Kostenerfassung!E21="Ja",Kostenerfassung!C21&lt;&gt;"",Kostenerfassung!C21&lt;&gt;0,Stammdaten!B54&lt;&gt;""),IF(Kostenerfassung!D21="Wohnfläche (m²)",Kostenerfassung!C21*Stammdaten!D54/Stammdaten!D$113,IF(Kostenerfassung!D21="Personenzahl",Kostenerfassung!C21*Stammdaten!E54/Stammdaten!E$113,IF(Kostenerfassung!D21="Einheiten (gleich)",Kostenerfassung!C21*1/COUNTA(Stammdaten!B$13:B$112),0))),0)+IF(AND(Kostenerfassung!E22="Ja",Kostenerfassung!C22&lt;&gt;"",Kostenerfassung!C22&lt;&gt;0,Stammdaten!B54&lt;&gt;""),IF(Kostenerfassung!D22="Wohnfläche (m²)",Kostenerfassung!C22*Stammdaten!D54/Stammdaten!D$113,IF(Kostenerfassung!D22="Personenzahl",Kostenerfassung!C22*Stammdaten!E54/Stammdaten!E$113,IF(Kostenerfassung!D22="Einheiten (gleich)",Kostenerfassung!C22*1/COUNTA(Stammdaten!B$13:B$112),0))),0)))</f>
        <v/>
      </c>
      <c r="F46" s="22" t="str">
        <f aca="false">IF(Stammdaten!B54=""," ",IF(Stammdaten!D54="",0,Heizkosten!C$11*Stammdaten!D54/Stammdaten!D$113+IF(Stammdaten!F$113=0,0,Heizkosten!C$12*Stammdaten!F54/Stammdaten!F$113)+Heizkosten!C$13*Stammdaten!D54/Stammdaten!D$113+IF(Stammdaten!G$113=0,0,Heizkosten!C$14*Stammdaten!G54/Stammdaten!G$113)))</f>
        <v> </v>
      </c>
      <c r="G46" s="46" t="str">
        <f aca="false">IF(Stammdaten!B54="","",E46+IF(F46=" ",0,F46))</f>
        <v/>
      </c>
      <c r="H46" s="22" t="str">
        <f aca="false">IF(Stammdaten!B54="","",Stammdaten!I54)</f>
        <v/>
      </c>
      <c r="I46" s="53" t="str">
        <f aca="false">IF(Stammdaten!B54="","",G46-H46)</f>
        <v/>
      </c>
      <c r="J46" s="54" t="str">
        <f aca="false">IF(Stammdaten!B54="","",IF(I46&gt;0,"↑ Nachzahlung",IF(I46&lt;0,"↓ Guthaben","✓ Ausgeglichen")))</f>
        <v/>
      </c>
    </row>
    <row r="47" customFormat="false" ht="15" hidden="false" customHeight="false" outlineLevel="0" collapsed="false">
      <c r="A47" s="14" t="n">
        <v>43</v>
      </c>
      <c r="B47" s="36" t="str">
        <f aca="false">IF(Stammdaten!B55="","",Stammdaten!B55)</f>
        <v/>
      </c>
      <c r="C47" s="52" t="str">
        <f aca="false">IF(Stammdaten!B55="","",Stammdaten!D55)</f>
        <v/>
      </c>
      <c r="D47" s="20" t="str">
        <f aca="false">IF(Stammdaten!B55="","",Stammdaten!J55)</f>
        <v/>
      </c>
      <c r="E47" s="19" t="str">
        <f aca="false">IF(Stammdaten!B55="","",(IF(AND(Kostenerfassung!E5="Ja",Kostenerfassung!C5&lt;&gt;"",Kostenerfassung!C5&lt;&gt;0,Stammdaten!B55&lt;&gt;""),IF(Kostenerfassung!D5="Wohnfläche (m²)",Kostenerfassung!C5*Stammdaten!D55/Stammdaten!D$113,IF(Kostenerfassung!D5="Personenzahl",Kostenerfassung!C5*Stammdaten!E55/Stammdaten!E$113,IF(Kostenerfassung!D5="Einheiten (gleich)",Kostenerfassung!C5*1/COUNTA(Stammdaten!B$13:B$112),0))),0)+IF(AND(Kostenerfassung!E6="Ja",Kostenerfassung!C6&lt;&gt;"",Kostenerfassung!C6&lt;&gt;0,Stammdaten!B55&lt;&gt;""),IF(Kostenerfassung!D6="Wohnfläche (m²)",Kostenerfassung!C6*Stammdaten!D55/Stammdaten!D$113,IF(Kostenerfassung!D6="Personenzahl",Kostenerfassung!C6*Stammdaten!E55/Stammdaten!E$113,IF(Kostenerfassung!D6="Einheiten (gleich)",Kostenerfassung!C6*1/COUNTA(Stammdaten!B$13:B$112),0))),0)+IF(AND(Kostenerfassung!E7="Ja",Kostenerfassung!C7&lt;&gt;"",Kostenerfassung!C7&lt;&gt;0,Stammdaten!B55&lt;&gt;""),IF(Kostenerfassung!D7="Wohnfläche (m²)",Kostenerfassung!C7*Stammdaten!D55/Stammdaten!D$113,IF(Kostenerfassung!D7="Personenzahl",Kostenerfassung!C7*Stammdaten!E55/Stammdaten!E$113,IF(Kostenerfassung!D7="Einheiten (gleich)",Kostenerfassung!C7*1/COUNTA(Stammdaten!B$13:B$112),0))),0)+IF(AND(Kostenerfassung!E10="Ja",Kostenerfassung!C10&lt;&gt;"",Kostenerfassung!C10&lt;&gt;0,Stammdaten!B55&lt;&gt;""),IF(Kostenerfassung!D10="Wohnfläche (m²)",Kostenerfassung!C10*Stammdaten!D55/Stammdaten!D$113,IF(Kostenerfassung!D10="Personenzahl",Kostenerfassung!C10*Stammdaten!E55/Stammdaten!E$113,IF(Kostenerfassung!D10="Einheiten (gleich)",Kostenerfassung!C10*1/COUNTA(Stammdaten!B$13:B$112),0))),0)+IF(AND(Kostenerfassung!E11="Ja",Kostenerfassung!C11&lt;&gt;"",Kostenerfassung!C11&lt;&gt;0,Stammdaten!B55&lt;&gt;""),IF(Kostenerfassung!D11="Wohnfläche (m²)",Kostenerfassung!C11*Stammdaten!D55/Stammdaten!D$113,IF(Kostenerfassung!D11="Personenzahl",Kostenerfassung!C11*Stammdaten!E55/Stammdaten!E$113,IF(Kostenerfassung!D11="Einheiten (gleich)",Kostenerfassung!C11*1/COUNTA(Stammdaten!B$13:B$112),0))),0)+IF(AND(Kostenerfassung!E12="Ja",Kostenerfassung!C12&lt;&gt;"",Kostenerfassung!C12&lt;&gt;0,Stammdaten!B55&lt;&gt;""),IF(Kostenerfassung!D12="Wohnfläche (m²)",Kostenerfassung!C12*Stammdaten!D55/Stammdaten!D$113,IF(Kostenerfassung!D12="Personenzahl",Kostenerfassung!C12*Stammdaten!E55/Stammdaten!E$113,IF(Kostenerfassung!D12="Einheiten (gleich)",Kostenerfassung!C12*1/COUNTA(Stammdaten!B$13:B$112),0))),0)+IF(AND(Kostenerfassung!E13="Ja",Kostenerfassung!C13&lt;&gt;"",Kostenerfassung!C13&lt;&gt;0,Stammdaten!B55&lt;&gt;""),IF(Kostenerfassung!D13="Wohnfläche (m²)",Kostenerfassung!C13*Stammdaten!D55/Stammdaten!D$113,IF(Kostenerfassung!D13="Personenzahl",Kostenerfassung!C13*Stammdaten!E55/Stammdaten!E$113,IF(Kostenerfassung!D13="Einheiten (gleich)",Kostenerfassung!C13*1/COUNTA(Stammdaten!B$13:B$112),0))),0)+IF(AND(Kostenerfassung!E14="Ja",Kostenerfassung!C14&lt;&gt;"",Kostenerfassung!C14&lt;&gt;0,Stammdaten!B55&lt;&gt;""),IF(Kostenerfassung!D14="Wohnfläche (m²)",Kostenerfassung!C14*Stammdaten!D55/Stammdaten!D$113,IF(Kostenerfassung!D14="Personenzahl",Kostenerfassung!C14*Stammdaten!E55/Stammdaten!E$113,IF(Kostenerfassung!D14="Einheiten (gleich)",Kostenerfassung!C14*1/COUNTA(Stammdaten!B$13:B$112),0))),0)+IF(AND(Kostenerfassung!E15="Ja",Kostenerfassung!C15&lt;&gt;"",Kostenerfassung!C15&lt;&gt;0,Stammdaten!B55&lt;&gt;""),IF(Kostenerfassung!D15="Wohnfläche (m²)",Kostenerfassung!C15*Stammdaten!D55/Stammdaten!D$113,IF(Kostenerfassung!D15="Personenzahl",Kostenerfassung!C15*Stammdaten!E55/Stammdaten!E$113,IF(Kostenerfassung!D15="Einheiten (gleich)",Kostenerfassung!C15*1/COUNTA(Stammdaten!B$13:B$112),0))),0)+IF(AND(Kostenerfassung!E16="Ja",Kostenerfassung!C16&lt;&gt;"",Kostenerfassung!C16&lt;&gt;0,Stammdaten!B55&lt;&gt;""),IF(Kostenerfassung!D16="Wohnfläche (m²)",Kostenerfassung!C16*Stammdaten!D55/Stammdaten!D$113,IF(Kostenerfassung!D16="Personenzahl",Kostenerfassung!C16*Stammdaten!E55/Stammdaten!E$113,IF(Kostenerfassung!D16="Einheiten (gleich)",Kostenerfassung!C16*1/COUNTA(Stammdaten!B$13:B$112),0))),0)+IF(AND(Kostenerfassung!E17="Ja",Kostenerfassung!C17&lt;&gt;"",Kostenerfassung!C17&lt;&gt;0,Stammdaten!B55&lt;&gt;""),IF(Kostenerfassung!D17="Wohnfläche (m²)",Kostenerfassung!C17*Stammdaten!D55/Stammdaten!D$113,IF(Kostenerfassung!D17="Personenzahl",Kostenerfassung!C17*Stammdaten!E55/Stammdaten!E$113,IF(Kostenerfassung!D17="Einheiten (gleich)",Kostenerfassung!C17*1/COUNTA(Stammdaten!B$13:B$112),0))),0)+IF(AND(Kostenerfassung!E18="Ja",Kostenerfassung!C18&lt;&gt;"",Kostenerfassung!C18&lt;&gt;0,Stammdaten!B55&lt;&gt;""),IF(Kostenerfassung!D18="Wohnfläche (m²)",Kostenerfassung!C18*Stammdaten!D55/Stammdaten!D$113,IF(Kostenerfassung!D18="Personenzahl",Kostenerfassung!C18*Stammdaten!E55/Stammdaten!E$113,IF(Kostenerfassung!D18="Einheiten (gleich)",Kostenerfassung!C18*1/COUNTA(Stammdaten!B$13:B$112),0))),0)+IF(AND(Kostenerfassung!E19="Ja",Kostenerfassung!C19&lt;&gt;"",Kostenerfassung!C19&lt;&gt;0,Stammdaten!B55&lt;&gt;""),IF(Kostenerfassung!D19="Wohnfläche (m²)",Kostenerfassung!C19*Stammdaten!D55/Stammdaten!D$113,IF(Kostenerfassung!D19="Personenzahl",Kostenerfassung!C19*Stammdaten!E55/Stammdaten!E$113,IF(Kostenerfassung!D19="Einheiten (gleich)",Kostenerfassung!C19*1/COUNTA(Stammdaten!B$13:B$112),0))),0)+IF(AND(Kostenerfassung!E20="Ja",Kostenerfassung!C20&lt;&gt;"",Kostenerfassung!C20&lt;&gt;0,Stammdaten!B55&lt;&gt;""),IF(Kostenerfassung!D20="Wohnfläche (m²)",Kostenerfassung!C20*Stammdaten!D55/Stammdaten!D$113,IF(Kostenerfassung!D20="Personenzahl",Kostenerfassung!C20*Stammdaten!E55/Stammdaten!E$113,IF(Kostenerfassung!D20="Einheiten (gleich)",Kostenerfassung!C20*1/COUNTA(Stammdaten!B$13:B$112),0))),0)+IF(AND(Kostenerfassung!E21="Ja",Kostenerfassung!C21&lt;&gt;"",Kostenerfassung!C21&lt;&gt;0,Stammdaten!B55&lt;&gt;""),IF(Kostenerfassung!D21="Wohnfläche (m²)",Kostenerfassung!C21*Stammdaten!D55/Stammdaten!D$113,IF(Kostenerfassung!D21="Personenzahl",Kostenerfassung!C21*Stammdaten!E55/Stammdaten!E$113,IF(Kostenerfassung!D21="Einheiten (gleich)",Kostenerfassung!C21*1/COUNTA(Stammdaten!B$13:B$112),0))),0)+IF(AND(Kostenerfassung!E22="Ja",Kostenerfassung!C22&lt;&gt;"",Kostenerfassung!C22&lt;&gt;0,Stammdaten!B55&lt;&gt;""),IF(Kostenerfassung!D22="Wohnfläche (m²)",Kostenerfassung!C22*Stammdaten!D55/Stammdaten!D$113,IF(Kostenerfassung!D22="Personenzahl",Kostenerfassung!C22*Stammdaten!E55/Stammdaten!E$113,IF(Kostenerfassung!D22="Einheiten (gleich)",Kostenerfassung!C22*1/COUNTA(Stammdaten!B$13:B$112),0))),0)))</f>
        <v/>
      </c>
      <c r="F47" s="19" t="str">
        <f aca="false">IF(Stammdaten!B55=""," ",IF(Stammdaten!D55="",0,Heizkosten!C$11*Stammdaten!D55/Stammdaten!D$113+IF(Stammdaten!F$113=0,0,Heizkosten!C$12*Stammdaten!F55/Stammdaten!F$113)+Heizkosten!C$13*Stammdaten!D55/Stammdaten!D$113+IF(Stammdaten!G$113=0,0,Heizkosten!C$14*Stammdaten!G55/Stammdaten!G$113)))</f>
        <v> </v>
      </c>
      <c r="G47" s="47" t="str">
        <f aca="false">IF(Stammdaten!B55="","",E47+IF(F47=" ",0,F47))</f>
        <v/>
      </c>
      <c r="H47" s="19" t="str">
        <f aca="false">IF(Stammdaten!B55="","",Stammdaten!I55)</f>
        <v/>
      </c>
      <c r="I47" s="53" t="str">
        <f aca="false">IF(Stammdaten!B55="","",G47-H47)</f>
        <v/>
      </c>
      <c r="J47" s="54" t="str">
        <f aca="false">IF(Stammdaten!B55="","",IF(I47&gt;0,"↑ Nachzahlung",IF(I47&lt;0,"↓ Guthaben","✓ Ausgeglichen")))</f>
        <v/>
      </c>
    </row>
    <row r="48" customFormat="false" ht="15" hidden="false" customHeight="false" outlineLevel="0" collapsed="false">
      <c r="A48" s="21" t="n">
        <v>44</v>
      </c>
      <c r="B48" s="32" t="str">
        <f aca="false">IF(Stammdaten!B56="","",Stammdaten!B56)</f>
        <v/>
      </c>
      <c r="C48" s="55" t="str">
        <f aca="false">IF(Stammdaten!B56="","",Stammdaten!D56)</f>
        <v/>
      </c>
      <c r="D48" s="23" t="str">
        <f aca="false">IF(Stammdaten!B56="","",Stammdaten!J56)</f>
        <v/>
      </c>
      <c r="E48" s="22" t="str">
        <f aca="false">IF(Stammdaten!B56="","",(IF(AND(Kostenerfassung!E5="Ja",Kostenerfassung!C5&lt;&gt;"",Kostenerfassung!C5&lt;&gt;0,Stammdaten!B56&lt;&gt;""),IF(Kostenerfassung!D5="Wohnfläche (m²)",Kostenerfassung!C5*Stammdaten!D56/Stammdaten!D$113,IF(Kostenerfassung!D5="Personenzahl",Kostenerfassung!C5*Stammdaten!E56/Stammdaten!E$113,IF(Kostenerfassung!D5="Einheiten (gleich)",Kostenerfassung!C5*1/COUNTA(Stammdaten!B$13:B$112),0))),0)+IF(AND(Kostenerfassung!E6="Ja",Kostenerfassung!C6&lt;&gt;"",Kostenerfassung!C6&lt;&gt;0,Stammdaten!B56&lt;&gt;""),IF(Kostenerfassung!D6="Wohnfläche (m²)",Kostenerfassung!C6*Stammdaten!D56/Stammdaten!D$113,IF(Kostenerfassung!D6="Personenzahl",Kostenerfassung!C6*Stammdaten!E56/Stammdaten!E$113,IF(Kostenerfassung!D6="Einheiten (gleich)",Kostenerfassung!C6*1/COUNTA(Stammdaten!B$13:B$112),0))),0)+IF(AND(Kostenerfassung!E7="Ja",Kostenerfassung!C7&lt;&gt;"",Kostenerfassung!C7&lt;&gt;0,Stammdaten!B56&lt;&gt;""),IF(Kostenerfassung!D7="Wohnfläche (m²)",Kostenerfassung!C7*Stammdaten!D56/Stammdaten!D$113,IF(Kostenerfassung!D7="Personenzahl",Kostenerfassung!C7*Stammdaten!E56/Stammdaten!E$113,IF(Kostenerfassung!D7="Einheiten (gleich)",Kostenerfassung!C7*1/COUNTA(Stammdaten!B$13:B$112),0))),0)+IF(AND(Kostenerfassung!E10="Ja",Kostenerfassung!C10&lt;&gt;"",Kostenerfassung!C10&lt;&gt;0,Stammdaten!B56&lt;&gt;""),IF(Kostenerfassung!D10="Wohnfläche (m²)",Kostenerfassung!C10*Stammdaten!D56/Stammdaten!D$113,IF(Kostenerfassung!D10="Personenzahl",Kostenerfassung!C10*Stammdaten!E56/Stammdaten!E$113,IF(Kostenerfassung!D10="Einheiten (gleich)",Kostenerfassung!C10*1/COUNTA(Stammdaten!B$13:B$112),0))),0)+IF(AND(Kostenerfassung!E11="Ja",Kostenerfassung!C11&lt;&gt;"",Kostenerfassung!C11&lt;&gt;0,Stammdaten!B56&lt;&gt;""),IF(Kostenerfassung!D11="Wohnfläche (m²)",Kostenerfassung!C11*Stammdaten!D56/Stammdaten!D$113,IF(Kostenerfassung!D11="Personenzahl",Kostenerfassung!C11*Stammdaten!E56/Stammdaten!E$113,IF(Kostenerfassung!D11="Einheiten (gleich)",Kostenerfassung!C11*1/COUNTA(Stammdaten!B$13:B$112),0))),0)+IF(AND(Kostenerfassung!E12="Ja",Kostenerfassung!C12&lt;&gt;"",Kostenerfassung!C12&lt;&gt;0,Stammdaten!B56&lt;&gt;""),IF(Kostenerfassung!D12="Wohnfläche (m²)",Kostenerfassung!C12*Stammdaten!D56/Stammdaten!D$113,IF(Kostenerfassung!D12="Personenzahl",Kostenerfassung!C12*Stammdaten!E56/Stammdaten!E$113,IF(Kostenerfassung!D12="Einheiten (gleich)",Kostenerfassung!C12*1/COUNTA(Stammdaten!B$13:B$112),0))),0)+IF(AND(Kostenerfassung!E13="Ja",Kostenerfassung!C13&lt;&gt;"",Kostenerfassung!C13&lt;&gt;0,Stammdaten!B56&lt;&gt;""),IF(Kostenerfassung!D13="Wohnfläche (m²)",Kostenerfassung!C13*Stammdaten!D56/Stammdaten!D$113,IF(Kostenerfassung!D13="Personenzahl",Kostenerfassung!C13*Stammdaten!E56/Stammdaten!E$113,IF(Kostenerfassung!D13="Einheiten (gleich)",Kostenerfassung!C13*1/COUNTA(Stammdaten!B$13:B$112),0))),0)+IF(AND(Kostenerfassung!E14="Ja",Kostenerfassung!C14&lt;&gt;"",Kostenerfassung!C14&lt;&gt;0,Stammdaten!B56&lt;&gt;""),IF(Kostenerfassung!D14="Wohnfläche (m²)",Kostenerfassung!C14*Stammdaten!D56/Stammdaten!D$113,IF(Kostenerfassung!D14="Personenzahl",Kostenerfassung!C14*Stammdaten!E56/Stammdaten!E$113,IF(Kostenerfassung!D14="Einheiten (gleich)",Kostenerfassung!C14*1/COUNTA(Stammdaten!B$13:B$112),0))),0)+IF(AND(Kostenerfassung!E15="Ja",Kostenerfassung!C15&lt;&gt;"",Kostenerfassung!C15&lt;&gt;0,Stammdaten!B56&lt;&gt;""),IF(Kostenerfassung!D15="Wohnfläche (m²)",Kostenerfassung!C15*Stammdaten!D56/Stammdaten!D$113,IF(Kostenerfassung!D15="Personenzahl",Kostenerfassung!C15*Stammdaten!E56/Stammdaten!E$113,IF(Kostenerfassung!D15="Einheiten (gleich)",Kostenerfassung!C15*1/COUNTA(Stammdaten!B$13:B$112),0))),0)+IF(AND(Kostenerfassung!E16="Ja",Kostenerfassung!C16&lt;&gt;"",Kostenerfassung!C16&lt;&gt;0,Stammdaten!B56&lt;&gt;""),IF(Kostenerfassung!D16="Wohnfläche (m²)",Kostenerfassung!C16*Stammdaten!D56/Stammdaten!D$113,IF(Kostenerfassung!D16="Personenzahl",Kostenerfassung!C16*Stammdaten!E56/Stammdaten!E$113,IF(Kostenerfassung!D16="Einheiten (gleich)",Kostenerfassung!C16*1/COUNTA(Stammdaten!B$13:B$112),0))),0)+IF(AND(Kostenerfassung!E17="Ja",Kostenerfassung!C17&lt;&gt;"",Kostenerfassung!C17&lt;&gt;0,Stammdaten!B56&lt;&gt;""),IF(Kostenerfassung!D17="Wohnfläche (m²)",Kostenerfassung!C17*Stammdaten!D56/Stammdaten!D$113,IF(Kostenerfassung!D17="Personenzahl",Kostenerfassung!C17*Stammdaten!E56/Stammdaten!E$113,IF(Kostenerfassung!D17="Einheiten (gleich)",Kostenerfassung!C17*1/COUNTA(Stammdaten!B$13:B$112),0))),0)+IF(AND(Kostenerfassung!E18="Ja",Kostenerfassung!C18&lt;&gt;"",Kostenerfassung!C18&lt;&gt;0,Stammdaten!B56&lt;&gt;""),IF(Kostenerfassung!D18="Wohnfläche (m²)",Kostenerfassung!C18*Stammdaten!D56/Stammdaten!D$113,IF(Kostenerfassung!D18="Personenzahl",Kostenerfassung!C18*Stammdaten!E56/Stammdaten!E$113,IF(Kostenerfassung!D18="Einheiten (gleich)",Kostenerfassung!C18*1/COUNTA(Stammdaten!B$13:B$112),0))),0)+IF(AND(Kostenerfassung!E19="Ja",Kostenerfassung!C19&lt;&gt;"",Kostenerfassung!C19&lt;&gt;0,Stammdaten!B56&lt;&gt;""),IF(Kostenerfassung!D19="Wohnfläche (m²)",Kostenerfassung!C19*Stammdaten!D56/Stammdaten!D$113,IF(Kostenerfassung!D19="Personenzahl",Kostenerfassung!C19*Stammdaten!E56/Stammdaten!E$113,IF(Kostenerfassung!D19="Einheiten (gleich)",Kostenerfassung!C19*1/COUNTA(Stammdaten!B$13:B$112),0))),0)+IF(AND(Kostenerfassung!E20="Ja",Kostenerfassung!C20&lt;&gt;"",Kostenerfassung!C20&lt;&gt;0,Stammdaten!B56&lt;&gt;""),IF(Kostenerfassung!D20="Wohnfläche (m²)",Kostenerfassung!C20*Stammdaten!D56/Stammdaten!D$113,IF(Kostenerfassung!D20="Personenzahl",Kostenerfassung!C20*Stammdaten!E56/Stammdaten!E$113,IF(Kostenerfassung!D20="Einheiten (gleich)",Kostenerfassung!C20*1/COUNTA(Stammdaten!B$13:B$112),0))),0)+IF(AND(Kostenerfassung!E21="Ja",Kostenerfassung!C21&lt;&gt;"",Kostenerfassung!C21&lt;&gt;0,Stammdaten!B56&lt;&gt;""),IF(Kostenerfassung!D21="Wohnfläche (m²)",Kostenerfassung!C21*Stammdaten!D56/Stammdaten!D$113,IF(Kostenerfassung!D21="Personenzahl",Kostenerfassung!C21*Stammdaten!E56/Stammdaten!E$113,IF(Kostenerfassung!D21="Einheiten (gleich)",Kostenerfassung!C21*1/COUNTA(Stammdaten!B$13:B$112),0))),0)+IF(AND(Kostenerfassung!E22="Ja",Kostenerfassung!C22&lt;&gt;"",Kostenerfassung!C22&lt;&gt;0,Stammdaten!B56&lt;&gt;""),IF(Kostenerfassung!D22="Wohnfläche (m²)",Kostenerfassung!C22*Stammdaten!D56/Stammdaten!D$113,IF(Kostenerfassung!D22="Personenzahl",Kostenerfassung!C22*Stammdaten!E56/Stammdaten!E$113,IF(Kostenerfassung!D22="Einheiten (gleich)",Kostenerfassung!C22*1/COUNTA(Stammdaten!B$13:B$112),0))),0)))</f>
        <v/>
      </c>
      <c r="F48" s="22" t="str">
        <f aca="false">IF(Stammdaten!B56=""," ",IF(Stammdaten!D56="",0,Heizkosten!C$11*Stammdaten!D56/Stammdaten!D$113+IF(Stammdaten!F$113=0,0,Heizkosten!C$12*Stammdaten!F56/Stammdaten!F$113)+Heizkosten!C$13*Stammdaten!D56/Stammdaten!D$113+IF(Stammdaten!G$113=0,0,Heizkosten!C$14*Stammdaten!G56/Stammdaten!G$113)))</f>
        <v> </v>
      </c>
      <c r="G48" s="46" t="str">
        <f aca="false">IF(Stammdaten!B56="","",E48+IF(F48=" ",0,F48))</f>
        <v/>
      </c>
      <c r="H48" s="22" t="str">
        <f aca="false">IF(Stammdaten!B56="","",Stammdaten!I56)</f>
        <v/>
      </c>
      <c r="I48" s="53" t="str">
        <f aca="false">IF(Stammdaten!B56="","",G48-H48)</f>
        <v/>
      </c>
      <c r="J48" s="54" t="str">
        <f aca="false">IF(Stammdaten!B56="","",IF(I48&gt;0,"↑ Nachzahlung",IF(I48&lt;0,"↓ Guthaben","✓ Ausgeglichen")))</f>
        <v/>
      </c>
    </row>
    <row r="49" customFormat="false" ht="15" hidden="false" customHeight="false" outlineLevel="0" collapsed="false">
      <c r="A49" s="14" t="n">
        <v>45</v>
      </c>
      <c r="B49" s="36" t="str">
        <f aca="false">IF(Stammdaten!B57="","",Stammdaten!B57)</f>
        <v/>
      </c>
      <c r="C49" s="52" t="str">
        <f aca="false">IF(Stammdaten!B57="","",Stammdaten!D57)</f>
        <v/>
      </c>
      <c r="D49" s="20" t="str">
        <f aca="false">IF(Stammdaten!B57="","",Stammdaten!J57)</f>
        <v/>
      </c>
      <c r="E49" s="19" t="str">
        <f aca="false">IF(Stammdaten!B57="","",(IF(AND(Kostenerfassung!E5="Ja",Kostenerfassung!C5&lt;&gt;"",Kostenerfassung!C5&lt;&gt;0,Stammdaten!B57&lt;&gt;""),IF(Kostenerfassung!D5="Wohnfläche (m²)",Kostenerfassung!C5*Stammdaten!D57/Stammdaten!D$113,IF(Kostenerfassung!D5="Personenzahl",Kostenerfassung!C5*Stammdaten!E57/Stammdaten!E$113,IF(Kostenerfassung!D5="Einheiten (gleich)",Kostenerfassung!C5*1/COUNTA(Stammdaten!B$13:B$112),0))),0)+IF(AND(Kostenerfassung!E6="Ja",Kostenerfassung!C6&lt;&gt;"",Kostenerfassung!C6&lt;&gt;0,Stammdaten!B57&lt;&gt;""),IF(Kostenerfassung!D6="Wohnfläche (m²)",Kostenerfassung!C6*Stammdaten!D57/Stammdaten!D$113,IF(Kostenerfassung!D6="Personenzahl",Kostenerfassung!C6*Stammdaten!E57/Stammdaten!E$113,IF(Kostenerfassung!D6="Einheiten (gleich)",Kostenerfassung!C6*1/COUNTA(Stammdaten!B$13:B$112),0))),0)+IF(AND(Kostenerfassung!E7="Ja",Kostenerfassung!C7&lt;&gt;"",Kostenerfassung!C7&lt;&gt;0,Stammdaten!B57&lt;&gt;""),IF(Kostenerfassung!D7="Wohnfläche (m²)",Kostenerfassung!C7*Stammdaten!D57/Stammdaten!D$113,IF(Kostenerfassung!D7="Personenzahl",Kostenerfassung!C7*Stammdaten!E57/Stammdaten!E$113,IF(Kostenerfassung!D7="Einheiten (gleich)",Kostenerfassung!C7*1/COUNTA(Stammdaten!B$13:B$112),0))),0)+IF(AND(Kostenerfassung!E10="Ja",Kostenerfassung!C10&lt;&gt;"",Kostenerfassung!C10&lt;&gt;0,Stammdaten!B57&lt;&gt;""),IF(Kostenerfassung!D10="Wohnfläche (m²)",Kostenerfassung!C10*Stammdaten!D57/Stammdaten!D$113,IF(Kostenerfassung!D10="Personenzahl",Kostenerfassung!C10*Stammdaten!E57/Stammdaten!E$113,IF(Kostenerfassung!D10="Einheiten (gleich)",Kostenerfassung!C10*1/COUNTA(Stammdaten!B$13:B$112),0))),0)+IF(AND(Kostenerfassung!E11="Ja",Kostenerfassung!C11&lt;&gt;"",Kostenerfassung!C11&lt;&gt;0,Stammdaten!B57&lt;&gt;""),IF(Kostenerfassung!D11="Wohnfläche (m²)",Kostenerfassung!C11*Stammdaten!D57/Stammdaten!D$113,IF(Kostenerfassung!D11="Personenzahl",Kostenerfassung!C11*Stammdaten!E57/Stammdaten!E$113,IF(Kostenerfassung!D11="Einheiten (gleich)",Kostenerfassung!C11*1/COUNTA(Stammdaten!B$13:B$112),0))),0)+IF(AND(Kostenerfassung!E12="Ja",Kostenerfassung!C12&lt;&gt;"",Kostenerfassung!C12&lt;&gt;0,Stammdaten!B57&lt;&gt;""),IF(Kostenerfassung!D12="Wohnfläche (m²)",Kostenerfassung!C12*Stammdaten!D57/Stammdaten!D$113,IF(Kostenerfassung!D12="Personenzahl",Kostenerfassung!C12*Stammdaten!E57/Stammdaten!E$113,IF(Kostenerfassung!D12="Einheiten (gleich)",Kostenerfassung!C12*1/COUNTA(Stammdaten!B$13:B$112),0))),0)+IF(AND(Kostenerfassung!E13="Ja",Kostenerfassung!C13&lt;&gt;"",Kostenerfassung!C13&lt;&gt;0,Stammdaten!B57&lt;&gt;""),IF(Kostenerfassung!D13="Wohnfläche (m²)",Kostenerfassung!C13*Stammdaten!D57/Stammdaten!D$113,IF(Kostenerfassung!D13="Personenzahl",Kostenerfassung!C13*Stammdaten!E57/Stammdaten!E$113,IF(Kostenerfassung!D13="Einheiten (gleich)",Kostenerfassung!C13*1/COUNTA(Stammdaten!B$13:B$112),0))),0)+IF(AND(Kostenerfassung!E14="Ja",Kostenerfassung!C14&lt;&gt;"",Kostenerfassung!C14&lt;&gt;0,Stammdaten!B57&lt;&gt;""),IF(Kostenerfassung!D14="Wohnfläche (m²)",Kostenerfassung!C14*Stammdaten!D57/Stammdaten!D$113,IF(Kostenerfassung!D14="Personenzahl",Kostenerfassung!C14*Stammdaten!E57/Stammdaten!E$113,IF(Kostenerfassung!D14="Einheiten (gleich)",Kostenerfassung!C14*1/COUNTA(Stammdaten!B$13:B$112),0))),0)+IF(AND(Kostenerfassung!E15="Ja",Kostenerfassung!C15&lt;&gt;"",Kostenerfassung!C15&lt;&gt;0,Stammdaten!B57&lt;&gt;""),IF(Kostenerfassung!D15="Wohnfläche (m²)",Kostenerfassung!C15*Stammdaten!D57/Stammdaten!D$113,IF(Kostenerfassung!D15="Personenzahl",Kostenerfassung!C15*Stammdaten!E57/Stammdaten!E$113,IF(Kostenerfassung!D15="Einheiten (gleich)",Kostenerfassung!C15*1/COUNTA(Stammdaten!B$13:B$112),0))),0)+IF(AND(Kostenerfassung!E16="Ja",Kostenerfassung!C16&lt;&gt;"",Kostenerfassung!C16&lt;&gt;0,Stammdaten!B57&lt;&gt;""),IF(Kostenerfassung!D16="Wohnfläche (m²)",Kostenerfassung!C16*Stammdaten!D57/Stammdaten!D$113,IF(Kostenerfassung!D16="Personenzahl",Kostenerfassung!C16*Stammdaten!E57/Stammdaten!E$113,IF(Kostenerfassung!D16="Einheiten (gleich)",Kostenerfassung!C16*1/COUNTA(Stammdaten!B$13:B$112),0))),0)+IF(AND(Kostenerfassung!E17="Ja",Kostenerfassung!C17&lt;&gt;"",Kostenerfassung!C17&lt;&gt;0,Stammdaten!B57&lt;&gt;""),IF(Kostenerfassung!D17="Wohnfläche (m²)",Kostenerfassung!C17*Stammdaten!D57/Stammdaten!D$113,IF(Kostenerfassung!D17="Personenzahl",Kostenerfassung!C17*Stammdaten!E57/Stammdaten!E$113,IF(Kostenerfassung!D17="Einheiten (gleich)",Kostenerfassung!C17*1/COUNTA(Stammdaten!B$13:B$112),0))),0)+IF(AND(Kostenerfassung!E18="Ja",Kostenerfassung!C18&lt;&gt;"",Kostenerfassung!C18&lt;&gt;0,Stammdaten!B57&lt;&gt;""),IF(Kostenerfassung!D18="Wohnfläche (m²)",Kostenerfassung!C18*Stammdaten!D57/Stammdaten!D$113,IF(Kostenerfassung!D18="Personenzahl",Kostenerfassung!C18*Stammdaten!E57/Stammdaten!E$113,IF(Kostenerfassung!D18="Einheiten (gleich)",Kostenerfassung!C18*1/COUNTA(Stammdaten!B$13:B$112),0))),0)+IF(AND(Kostenerfassung!E19="Ja",Kostenerfassung!C19&lt;&gt;"",Kostenerfassung!C19&lt;&gt;0,Stammdaten!B57&lt;&gt;""),IF(Kostenerfassung!D19="Wohnfläche (m²)",Kostenerfassung!C19*Stammdaten!D57/Stammdaten!D$113,IF(Kostenerfassung!D19="Personenzahl",Kostenerfassung!C19*Stammdaten!E57/Stammdaten!E$113,IF(Kostenerfassung!D19="Einheiten (gleich)",Kostenerfassung!C19*1/COUNTA(Stammdaten!B$13:B$112),0))),0)+IF(AND(Kostenerfassung!E20="Ja",Kostenerfassung!C20&lt;&gt;"",Kostenerfassung!C20&lt;&gt;0,Stammdaten!B57&lt;&gt;""),IF(Kostenerfassung!D20="Wohnfläche (m²)",Kostenerfassung!C20*Stammdaten!D57/Stammdaten!D$113,IF(Kostenerfassung!D20="Personenzahl",Kostenerfassung!C20*Stammdaten!E57/Stammdaten!E$113,IF(Kostenerfassung!D20="Einheiten (gleich)",Kostenerfassung!C20*1/COUNTA(Stammdaten!B$13:B$112),0))),0)+IF(AND(Kostenerfassung!E21="Ja",Kostenerfassung!C21&lt;&gt;"",Kostenerfassung!C21&lt;&gt;0,Stammdaten!B57&lt;&gt;""),IF(Kostenerfassung!D21="Wohnfläche (m²)",Kostenerfassung!C21*Stammdaten!D57/Stammdaten!D$113,IF(Kostenerfassung!D21="Personenzahl",Kostenerfassung!C21*Stammdaten!E57/Stammdaten!E$113,IF(Kostenerfassung!D21="Einheiten (gleich)",Kostenerfassung!C21*1/COUNTA(Stammdaten!B$13:B$112),0))),0)+IF(AND(Kostenerfassung!E22="Ja",Kostenerfassung!C22&lt;&gt;"",Kostenerfassung!C22&lt;&gt;0,Stammdaten!B57&lt;&gt;""),IF(Kostenerfassung!D22="Wohnfläche (m²)",Kostenerfassung!C22*Stammdaten!D57/Stammdaten!D$113,IF(Kostenerfassung!D22="Personenzahl",Kostenerfassung!C22*Stammdaten!E57/Stammdaten!E$113,IF(Kostenerfassung!D22="Einheiten (gleich)",Kostenerfassung!C22*1/COUNTA(Stammdaten!B$13:B$112),0))),0)))</f>
        <v/>
      </c>
      <c r="F49" s="19" t="str">
        <f aca="false">IF(Stammdaten!B57=""," ",IF(Stammdaten!D57="",0,Heizkosten!C$11*Stammdaten!D57/Stammdaten!D$113+IF(Stammdaten!F$113=0,0,Heizkosten!C$12*Stammdaten!F57/Stammdaten!F$113)+Heizkosten!C$13*Stammdaten!D57/Stammdaten!D$113+IF(Stammdaten!G$113=0,0,Heizkosten!C$14*Stammdaten!G57/Stammdaten!G$113)))</f>
        <v> </v>
      </c>
      <c r="G49" s="47" t="str">
        <f aca="false">IF(Stammdaten!B57="","",E49+IF(F49=" ",0,F49))</f>
        <v/>
      </c>
      <c r="H49" s="19" t="str">
        <f aca="false">IF(Stammdaten!B57="","",Stammdaten!I57)</f>
        <v/>
      </c>
      <c r="I49" s="53" t="str">
        <f aca="false">IF(Stammdaten!B57="","",G49-H49)</f>
        <v/>
      </c>
      <c r="J49" s="54" t="str">
        <f aca="false">IF(Stammdaten!B57="","",IF(I49&gt;0,"↑ Nachzahlung",IF(I49&lt;0,"↓ Guthaben","✓ Ausgeglichen")))</f>
        <v/>
      </c>
    </row>
    <row r="50" customFormat="false" ht="15" hidden="false" customHeight="false" outlineLevel="0" collapsed="false">
      <c r="A50" s="21" t="n">
        <v>46</v>
      </c>
      <c r="B50" s="32" t="str">
        <f aca="false">IF(Stammdaten!B58="","",Stammdaten!B58)</f>
        <v/>
      </c>
      <c r="C50" s="55" t="str">
        <f aca="false">IF(Stammdaten!B58="","",Stammdaten!D58)</f>
        <v/>
      </c>
      <c r="D50" s="23" t="str">
        <f aca="false">IF(Stammdaten!B58="","",Stammdaten!J58)</f>
        <v/>
      </c>
      <c r="E50" s="22" t="str">
        <f aca="false">IF(Stammdaten!B58="","",(IF(AND(Kostenerfassung!E5="Ja",Kostenerfassung!C5&lt;&gt;"",Kostenerfassung!C5&lt;&gt;0,Stammdaten!B58&lt;&gt;""),IF(Kostenerfassung!D5="Wohnfläche (m²)",Kostenerfassung!C5*Stammdaten!D58/Stammdaten!D$113,IF(Kostenerfassung!D5="Personenzahl",Kostenerfassung!C5*Stammdaten!E58/Stammdaten!E$113,IF(Kostenerfassung!D5="Einheiten (gleich)",Kostenerfassung!C5*1/COUNTA(Stammdaten!B$13:B$112),0))),0)+IF(AND(Kostenerfassung!E6="Ja",Kostenerfassung!C6&lt;&gt;"",Kostenerfassung!C6&lt;&gt;0,Stammdaten!B58&lt;&gt;""),IF(Kostenerfassung!D6="Wohnfläche (m²)",Kostenerfassung!C6*Stammdaten!D58/Stammdaten!D$113,IF(Kostenerfassung!D6="Personenzahl",Kostenerfassung!C6*Stammdaten!E58/Stammdaten!E$113,IF(Kostenerfassung!D6="Einheiten (gleich)",Kostenerfassung!C6*1/COUNTA(Stammdaten!B$13:B$112),0))),0)+IF(AND(Kostenerfassung!E7="Ja",Kostenerfassung!C7&lt;&gt;"",Kostenerfassung!C7&lt;&gt;0,Stammdaten!B58&lt;&gt;""),IF(Kostenerfassung!D7="Wohnfläche (m²)",Kostenerfassung!C7*Stammdaten!D58/Stammdaten!D$113,IF(Kostenerfassung!D7="Personenzahl",Kostenerfassung!C7*Stammdaten!E58/Stammdaten!E$113,IF(Kostenerfassung!D7="Einheiten (gleich)",Kostenerfassung!C7*1/COUNTA(Stammdaten!B$13:B$112),0))),0)+IF(AND(Kostenerfassung!E10="Ja",Kostenerfassung!C10&lt;&gt;"",Kostenerfassung!C10&lt;&gt;0,Stammdaten!B58&lt;&gt;""),IF(Kostenerfassung!D10="Wohnfläche (m²)",Kostenerfassung!C10*Stammdaten!D58/Stammdaten!D$113,IF(Kostenerfassung!D10="Personenzahl",Kostenerfassung!C10*Stammdaten!E58/Stammdaten!E$113,IF(Kostenerfassung!D10="Einheiten (gleich)",Kostenerfassung!C10*1/COUNTA(Stammdaten!B$13:B$112),0))),0)+IF(AND(Kostenerfassung!E11="Ja",Kostenerfassung!C11&lt;&gt;"",Kostenerfassung!C11&lt;&gt;0,Stammdaten!B58&lt;&gt;""),IF(Kostenerfassung!D11="Wohnfläche (m²)",Kostenerfassung!C11*Stammdaten!D58/Stammdaten!D$113,IF(Kostenerfassung!D11="Personenzahl",Kostenerfassung!C11*Stammdaten!E58/Stammdaten!E$113,IF(Kostenerfassung!D11="Einheiten (gleich)",Kostenerfassung!C11*1/COUNTA(Stammdaten!B$13:B$112),0))),0)+IF(AND(Kostenerfassung!E12="Ja",Kostenerfassung!C12&lt;&gt;"",Kostenerfassung!C12&lt;&gt;0,Stammdaten!B58&lt;&gt;""),IF(Kostenerfassung!D12="Wohnfläche (m²)",Kostenerfassung!C12*Stammdaten!D58/Stammdaten!D$113,IF(Kostenerfassung!D12="Personenzahl",Kostenerfassung!C12*Stammdaten!E58/Stammdaten!E$113,IF(Kostenerfassung!D12="Einheiten (gleich)",Kostenerfassung!C12*1/COUNTA(Stammdaten!B$13:B$112),0))),0)+IF(AND(Kostenerfassung!E13="Ja",Kostenerfassung!C13&lt;&gt;"",Kostenerfassung!C13&lt;&gt;0,Stammdaten!B58&lt;&gt;""),IF(Kostenerfassung!D13="Wohnfläche (m²)",Kostenerfassung!C13*Stammdaten!D58/Stammdaten!D$113,IF(Kostenerfassung!D13="Personenzahl",Kostenerfassung!C13*Stammdaten!E58/Stammdaten!E$113,IF(Kostenerfassung!D13="Einheiten (gleich)",Kostenerfassung!C13*1/COUNTA(Stammdaten!B$13:B$112),0))),0)+IF(AND(Kostenerfassung!E14="Ja",Kostenerfassung!C14&lt;&gt;"",Kostenerfassung!C14&lt;&gt;0,Stammdaten!B58&lt;&gt;""),IF(Kostenerfassung!D14="Wohnfläche (m²)",Kostenerfassung!C14*Stammdaten!D58/Stammdaten!D$113,IF(Kostenerfassung!D14="Personenzahl",Kostenerfassung!C14*Stammdaten!E58/Stammdaten!E$113,IF(Kostenerfassung!D14="Einheiten (gleich)",Kostenerfassung!C14*1/COUNTA(Stammdaten!B$13:B$112),0))),0)+IF(AND(Kostenerfassung!E15="Ja",Kostenerfassung!C15&lt;&gt;"",Kostenerfassung!C15&lt;&gt;0,Stammdaten!B58&lt;&gt;""),IF(Kostenerfassung!D15="Wohnfläche (m²)",Kostenerfassung!C15*Stammdaten!D58/Stammdaten!D$113,IF(Kostenerfassung!D15="Personenzahl",Kostenerfassung!C15*Stammdaten!E58/Stammdaten!E$113,IF(Kostenerfassung!D15="Einheiten (gleich)",Kostenerfassung!C15*1/COUNTA(Stammdaten!B$13:B$112),0))),0)+IF(AND(Kostenerfassung!E16="Ja",Kostenerfassung!C16&lt;&gt;"",Kostenerfassung!C16&lt;&gt;0,Stammdaten!B58&lt;&gt;""),IF(Kostenerfassung!D16="Wohnfläche (m²)",Kostenerfassung!C16*Stammdaten!D58/Stammdaten!D$113,IF(Kostenerfassung!D16="Personenzahl",Kostenerfassung!C16*Stammdaten!E58/Stammdaten!E$113,IF(Kostenerfassung!D16="Einheiten (gleich)",Kostenerfassung!C16*1/COUNTA(Stammdaten!B$13:B$112),0))),0)+IF(AND(Kostenerfassung!E17="Ja",Kostenerfassung!C17&lt;&gt;"",Kostenerfassung!C17&lt;&gt;0,Stammdaten!B58&lt;&gt;""),IF(Kostenerfassung!D17="Wohnfläche (m²)",Kostenerfassung!C17*Stammdaten!D58/Stammdaten!D$113,IF(Kostenerfassung!D17="Personenzahl",Kostenerfassung!C17*Stammdaten!E58/Stammdaten!E$113,IF(Kostenerfassung!D17="Einheiten (gleich)",Kostenerfassung!C17*1/COUNTA(Stammdaten!B$13:B$112),0))),0)+IF(AND(Kostenerfassung!E18="Ja",Kostenerfassung!C18&lt;&gt;"",Kostenerfassung!C18&lt;&gt;0,Stammdaten!B58&lt;&gt;""),IF(Kostenerfassung!D18="Wohnfläche (m²)",Kostenerfassung!C18*Stammdaten!D58/Stammdaten!D$113,IF(Kostenerfassung!D18="Personenzahl",Kostenerfassung!C18*Stammdaten!E58/Stammdaten!E$113,IF(Kostenerfassung!D18="Einheiten (gleich)",Kostenerfassung!C18*1/COUNTA(Stammdaten!B$13:B$112),0))),0)+IF(AND(Kostenerfassung!E19="Ja",Kostenerfassung!C19&lt;&gt;"",Kostenerfassung!C19&lt;&gt;0,Stammdaten!B58&lt;&gt;""),IF(Kostenerfassung!D19="Wohnfläche (m²)",Kostenerfassung!C19*Stammdaten!D58/Stammdaten!D$113,IF(Kostenerfassung!D19="Personenzahl",Kostenerfassung!C19*Stammdaten!E58/Stammdaten!E$113,IF(Kostenerfassung!D19="Einheiten (gleich)",Kostenerfassung!C19*1/COUNTA(Stammdaten!B$13:B$112),0))),0)+IF(AND(Kostenerfassung!E20="Ja",Kostenerfassung!C20&lt;&gt;"",Kostenerfassung!C20&lt;&gt;0,Stammdaten!B58&lt;&gt;""),IF(Kostenerfassung!D20="Wohnfläche (m²)",Kostenerfassung!C20*Stammdaten!D58/Stammdaten!D$113,IF(Kostenerfassung!D20="Personenzahl",Kostenerfassung!C20*Stammdaten!E58/Stammdaten!E$113,IF(Kostenerfassung!D20="Einheiten (gleich)",Kostenerfassung!C20*1/COUNTA(Stammdaten!B$13:B$112),0))),0)+IF(AND(Kostenerfassung!E21="Ja",Kostenerfassung!C21&lt;&gt;"",Kostenerfassung!C21&lt;&gt;0,Stammdaten!B58&lt;&gt;""),IF(Kostenerfassung!D21="Wohnfläche (m²)",Kostenerfassung!C21*Stammdaten!D58/Stammdaten!D$113,IF(Kostenerfassung!D21="Personenzahl",Kostenerfassung!C21*Stammdaten!E58/Stammdaten!E$113,IF(Kostenerfassung!D21="Einheiten (gleich)",Kostenerfassung!C21*1/COUNTA(Stammdaten!B$13:B$112),0))),0)+IF(AND(Kostenerfassung!E22="Ja",Kostenerfassung!C22&lt;&gt;"",Kostenerfassung!C22&lt;&gt;0,Stammdaten!B58&lt;&gt;""),IF(Kostenerfassung!D22="Wohnfläche (m²)",Kostenerfassung!C22*Stammdaten!D58/Stammdaten!D$113,IF(Kostenerfassung!D22="Personenzahl",Kostenerfassung!C22*Stammdaten!E58/Stammdaten!E$113,IF(Kostenerfassung!D22="Einheiten (gleich)",Kostenerfassung!C22*1/COUNTA(Stammdaten!B$13:B$112),0))),0)))</f>
        <v/>
      </c>
      <c r="F50" s="22" t="str">
        <f aca="false">IF(Stammdaten!B58=""," ",IF(Stammdaten!D58="",0,Heizkosten!C$11*Stammdaten!D58/Stammdaten!D$113+IF(Stammdaten!F$113=0,0,Heizkosten!C$12*Stammdaten!F58/Stammdaten!F$113)+Heizkosten!C$13*Stammdaten!D58/Stammdaten!D$113+IF(Stammdaten!G$113=0,0,Heizkosten!C$14*Stammdaten!G58/Stammdaten!G$113)))</f>
        <v> </v>
      </c>
      <c r="G50" s="46" t="str">
        <f aca="false">IF(Stammdaten!B58="","",E50+IF(F50=" ",0,F50))</f>
        <v/>
      </c>
      <c r="H50" s="22" t="str">
        <f aca="false">IF(Stammdaten!B58="","",Stammdaten!I58)</f>
        <v/>
      </c>
      <c r="I50" s="53" t="str">
        <f aca="false">IF(Stammdaten!B58="","",G50-H50)</f>
        <v/>
      </c>
      <c r="J50" s="54" t="str">
        <f aca="false">IF(Stammdaten!B58="","",IF(I50&gt;0,"↑ Nachzahlung",IF(I50&lt;0,"↓ Guthaben","✓ Ausgeglichen")))</f>
        <v/>
      </c>
    </row>
    <row r="51" customFormat="false" ht="15" hidden="false" customHeight="false" outlineLevel="0" collapsed="false">
      <c r="A51" s="14" t="n">
        <v>47</v>
      </c>
      <c r="B51" s="36" t="str">
        <f aca="false">IF(Stammdaten!B59="","",Stammdaten!B59)</f>
        <v/>
      </c>
      <c r="C51" s="52" t="str">
        <f aca="false">IF(Stammdaten!B59="","",Stammdaten!D59)</f>
        <v/>
      </c>
      <c r="D51" s="20" t="str">
        <f aca="false">IF(Stammdaten!B59="","",Stammdaten!J59)</f>
        <v/>
      </c>
      <c r="E51" s="19" t="str">
        <f aca="false">IF(Stammdaten!B59="","",(IF(AND(Kostenerfassung!E5="Ja",Kostenerfassung!C5&lt;&gt;"",Kostenerfassung!C5&lt;&gt;0,Stammdaten!B59&lt;&gt;""),IF(Kostenerfassung!D5="Wohnfläche (m²)",Kostenerfassung!C5*Stammdaten!D59/Stammdaten!D$113,IF(Kostenerfassung!D5="Personenzahl",Kostenerfassung!C5*Stammdaten!E59/Stammdaten!E$113,IF(Kostenerfassung!D5="Einheiten (gleich)",Kostenerfassung!C5*1/COUNTA(Stammdaten!B$13:B$112),0))),0)+IF(AND(Kostenerfassung!E6="Ja",Kostenerfassung!C6&lt;&gt;"",Kostenerfassung!C6&lt;&gt;0,Stammdaten!B59&lt;&gt;""),IF(Kostenerfassung!D6="Wohnfläche (m²)",Kostenerfassung!C6*Stammdaten!D59/Stammdaten!D$113,IF(Kostenerfassung!D6="Personenzahl",Kostenerfassung!C6*Stammdaten!E59/Stammdaten!E$113,IF(Kostenerfassung!D6="Einheiten (gleich)",Kostenerfassung!C6*1/COUNTA(Stammdaten!B$13:B$112),0))),0)+IF(AND(Kostenerfassung!E7="Ja",Kostenerfassung!C7&lt;&gt;"",Kostenerfassung!C7&lt;&gt;0,Stammdaten!B59&lt;&gt;""),IF(Kostenerfassung!D7="Wohnfläche (m²)",Kostenerfassung!C7*Stammdaten!D59/Stammdaten!D$113,IF(Kostenerfassung!D7="Personenzahl",Kostenerfassung!C7*Stammdaten!E59/Stammdaten!E$113,IF(Kostenerfassung!D7="Einheiten (gleich)",Kostenerfassung!C7*1/COUNTA(Stammdaten!B$13:B$112),0))),0)+IF(AND(Kostenerfassung!E10="Ja",Kostenerfassung!C10&lt;&gt;"",Kostenerfassung!C10&lt;&gt;0,Stammdaten!B59&lt;&gt;""),IF(Kostenerfassung!D10="Wohnfläche (m²)",Kostenerfassung!C10*Stammdaten!D59/Stammdaten!D$113,IF(Kostenerfassung!D10="Personenzahl",Kostenerfassung!C10*Stammdaten!E59/Stammdaten!E$113,IF(Kostenerfassung!D10="Einheiten (gleich)",Kostenerfassung!C10*1/COUNTA(Stammdaten!B$13:B$112),0))),0)+IF(AND(Kostenerfassung!E11="Ja",Kostenerfassung!C11&lt;&gt;"",Kostenerfassung!C11&lt;&gt;0,Stammdaten!B59&lt;&gt;""),IF(Kostenerfassung!D11="Wohnfläche (m²)",Kostenerfassung!C11*Stammdaten!D59/Stammdaten!D$113,IF(Kostenerfassung!D11="Personenzahl",Kostenerfassung!C11*Stammdaten!E59/Stammdaten!E$113,IF(Kostenerfassung!D11="Einheiten (gleich)",Kostenerfassung!C11*1/COUNTA(Stammdaten!B$13:B$112),0))),0)+IF(AND(Kostenerfassung!E12="Ja",Kostenerfassung!C12&lt;&gt;"",Kostenerfassung!C12&lt;&gt;0,Stammdaten!B59&lt;&gt;""),IF(Kostenerfassung!D12="Wohnfläche (m²)",Kostenerfassung!C12*Stammdaten!D59/Stammdaten!D$113,IF(Kostenerfassung!D12="Personenzahl",Kostenerfassung!C12*Stammdaten!E59/Stammdaten!E$113,IF(Kostenerfassung!D12="Einheiten (gleich)",Kostenerfassung!C12*1/COUNTA(Stammdaten!B$13:B$112),0))),0)+IF(AND(Kostenerfassung!E13="Ja",Kostenerfassung!C13&lt;&gt;"",Kostenerfassung!C13&lt;&gt;0,Stammdaten!B59&lt;&gt;""),IF(Kostenerfassung!D13="Wohnfläche (m²)",Kostenerfassung!C13*Stammdaten!D59/Stammdaten!D$113,IF(Kostenerfassung!D13="Personenzahl",Kostenerfassung!C13*Stammdaten!E59/Stammdaten!E$113,IF(Kostenerfassung!D13="Einheiten (gleich)",Kostenerfassung!C13*1/COUNTA(Stammdaten!B$13:B$112),0))),0)+IF(AND(Kostenerfassung!E14="Ja",Kostenerfassung!C14&lt;&gt;"",Kostenerfassung!C14&lt;&gt;0,Stammdaten!B59&lt;&gt;""),IF(Kostenerfassung!D14="Wohnfläche (m²)",Kostenerfassung!C14*Stammdaten!D59/Stammdaten!D$113,IF(Kostenerfassung!D14="Personenzahl",Kostenerfassung!C14*Stammdaten!E59/Stammdaten!E$113,IF(Kostenerfassung!D14="Einheiten (gleich)",Kostenerfassung!C14*1/COUNTA(Stammdaten!B$13:B$112),0))),0)+IF(AND(Kostenerfassung!E15="Ja",Kostenerfassung!C15&lt;&gt;"",Kostenerfassung!C15&lt;&gt;0,Stammdaten!B59&lt;&gt;""),IF(Kostenerfassung!D15="Wohnfläche (m²)",Kostenerfassung!C15*Stammdaten!D59/Stammdaten!D$113,IF(Kostenerfassung!D15="Personenzahl",Kostenerfassung!C15*Stammdaten!E59/Stammdaten!E$113,IF(Kostenerfassung!D15="Einheiten (gleich)",Kostenerfassung!C15*1/COUNTA(Stammdaten!B$13:B$112),0))),0)+IF(AND(Kostenerfassung!E16="Ja",Kostenerfassung!C16&lt;&gt;"",Kostenerfassung!C16&lt;&gt;0,Stammdaten!B59&lt;&gt;""),IF(Kostenerfassung!D16="Wohnfläche (m²)",Kostenerfassung!C16*Stammdaten!D59/Stammdaten!D$113,IF(Kostenerfassung!D16="Personenzahl",Kostenerfassung!C16*Stammdaten!E59/Stammdaten!E$113,IF(Kostenerfassung!D16="Einheiten (gleich)",Kostenerfassung!C16*1/COUNTA(Stammdaten!B$13:B$112),0))),0)+IF(AND(Kostenerfassung!E17="Ja",Kostenerfassung!C17&lt;&gt;"",Kostenerfassung!C17&lt;&gt;0,Stammdaten!B59&lt;&gt;""),IF(Kostenerfassung!D17="Wohnfläche (m²)",Kostenerfassung!C17*Stammdaten!D59/Stammdaten!D$113,IF(Kostenerfassung!D17="Personenzahl",Kostenerfassung!C17*Stammdaten!E59/Stammdaten!E$113,IF(Kostenerfassung!D17="Einheiten (gleich)",Kostenerfassung!C17*1/COUNTA(Stammdaten!B$13:B$112),0))),0)+IF(AND(Kostenerfassung!E18="Ja",Kostenerfassung!C18&lt;&gt;"",Kostenerfassung!C18&lt;&gt;0,Stammdaten!B59&lt;&gt;""),IF(Kostenerfassung!D18="Wohnfläche (m²)",Kostenerfassung!C18*Stammdaten!D59/Stammdaten!D$113,IF(Kostenerfassung!D18="Personenzahl",Kostenerfassung!C18*Stammdaten!E59/Stammdaten!E$113,IF(Kostenerfassung!D18="Einheiten (gleich)",Kostenerfassung!C18*1/COUNTA(Stammdaten!B$13:B$112),0))),0)+IF(AND(Kostenerfassung!E19="Ja",Kostenerfassung!C19&lt;&gt;"",Kostenerfassung!C19&lt;&gt;0,Stammdaten!B59&lt;&gt;""),IF(Kostenerfassung!D19="Wohnfläche (m²)",Kostenerfassung!C19*Stammdaten!D59/Stammdaten!D$113,IF(Kostenerfassung!D19="Personenzahl",Kostenerfassung!C19*Stammdaten!E59/Stammdaten!E$113,IF(Kostenerfassung!D19="Einheiten (gleich)",Kostenerfassung!C19*1/COUNTA(Stammdaten!B$13:B$112),0))),0)+IF(AND(Kostenerfassung!E20="Ja",Kostenerfassung!C20&lt;&gt;"",Kostenerfassung!C20&lt;&gt;0,Stammdaten!B59&lt;&gt;""),IF(Kostenerfassung!D20="Wohnfläche (m²)",Kostenerfassung!C20*Stammdaten!D59/Stammdaten!D$113,IF(Kostenerfassung!D20="Personenzahl",Kostenerfassung!C20*Stammdaten!E59/Stammdaten!E$113,IF(Kostenerfassung!D20="Einheiten (gleich)",Kostenerfassung!C20*1/COUNTA(Stammdaten!B$13:B$112),0))),0)+IF(AND(Kostenerfassung!E21="Ja",Kostenerfassung!C21&lt;&gt;"",Kostenerfassung!C21&lt;&gt;0,Stammdaten!B59&lt;&gt;""),IF(Kostenerfassung!D21="Wohnfläche (m²)",Kostenerfassung!C21*Stammdaten!D59/Stammdaten!D$113,IF(Kostenerfassung!D21="Personenzahl",Kostenerfassung!C21*Stammdaten!E59/Stammdaten!E$113,IF(Kostenerfassung!D21="Einheiten (gleich)",Kostenerfassung!C21*1/COUNTA(Stammdaten!B$13:B$112),0))),0)+IF(AND(Kostenerfassung!E22="Ja",Kostenerfassung!C22&lt;&gt;"",Kostenerfassung!C22&lt;&gt;0,Stammdaten!B59&lt;&gt;""),IF(Kostenerfassung!D22="Wohnfläche (m²)",Kostenerfassung!C22*Stammdaten!D59/Stammdaten!D$113,IF(Kostenerfassung!D22="Personenzahl",Kostenerfassung!C22*Stammdaten!E59/Stammdaten!E$113,IF(Kostenerfassung!D22="Einheiten (gleich)",Kostenerfassung!C22*1/COUNTA(Stammdaten!B$13:B$112),0))),0)))</f>
        <v/>
      </c>
      <c r="F51" s="19" t="str">
        <f aca="false">IF(Stammdaten!B59=""," ",IF(Stammdaten!D59="",0,Heizkosten!C$11*Stammdaten!D59/Stammdaten!D$113+IF(Stammdaten!F$113=0,0,Heizkosten!C$12*Stammdaten!F59/Stammdaten!F$113)+Heizkosten!C$13*Stammdaten!D59/Stammdaten!D$113+IF(Stammdaten!G$113=0,0,Heizkosten!C$14*Stammdaten!G59/Stammdaten!G$113)))</f>
        <v> </v>
      </c>
      <c r="G51" s="47" t="str">
        <f aca="false">IF(Stammdaten!B59="","",E51+IF(F51=" ",0,F51))</f>
        <v/>
      </c>
      <c r="H51" s="19" t="str">
        <f aca="false">IF(Stammdaten!B59="","",Stammdaten!I59)</f>
        <v/>
      </c>
      <c r="I51" s="53" t="str">
        <f aca="false">IF(Stammdaten!B59="","",G51-H51)</f>
        <v/>
      </c>
      <c r="J51" s="54" t="str">
        <f aca="false">IF(Stammdaten!B59="","",IF(I51&gt;0,"↑ Nachzahlung",IF(I51&lt;0,"↓ Guthaben","✓ Ausgeglichen")))</f>
        <v/>
      </c>
    </row>
    <row r="52" customFormat="false" ht="15" hidden="false" customHeight="false" outlineLevel="0" collapsed="false">
      <c r="A52" s="21" t="n">
        <v>48</v>
      </c>
      <c r="B52" s="32" t="str">
        <f aca="false">IF(Stammdaten!B60="","",Stammdaten!B60)</f>
        <v/>
      </c>
      <c r="C52" s="55" t="str">
        <f aca="false">IF(Stammdaten!B60="","",Stammdaten!D60)</f>
        <v/>
      </c>
      <c r="D52" s="23" t="str">
        <f aca="false">IF(Stammdaten!B60="","",Stammdaten!J60)</f>
        <v/>
      </c>
      <c r="E52" s="22" t="str">
        <f aca="false">IF(Stammdaten!B60="","",(IF(AND(Kostenerfassung!E5="Ja",Kostenerfassung!C5&lt;&gt;"",Kostenerfassung!C5&lt;&gt;0,Stammdaten!B60&lt;&gt;""),IF(Kostenerfassung!D5="Wohnfläche (m²)",Kostenerfassung!C5*Stammdaten!D60/Stammdaten!D$113,IF(Kostenerfassung!D5="Personenzahl",Kostenerfassung!C5*Stammdaten!E60/Stammdaten!E$113,IF(Kostenerfassung!D5="Einheiten (gleich)",Kostenerfassung!C5*1/COUNTA(Stammdaten!B$13:B$112),0))),0)+IF(AND(Kostenerfassung!E6="Ja",Kostenerfassung!C6&lt;&gt;"",Kostenerfassung!C6&lt;&gt;0,Stammdaten!B60&lt;&gt;""),IF(Kostenerfassung!D6="Wohnfläche (m²)",Kostenerfassung!C6*Stammdaten!D60/Stammdaten!D$113,IF(Kostenerfassung!D6="Personenzahl",Kostenerfassung!C6*Stammdaten!E60/Stammdaten!E$113,IF(Kostenerfassung!D6="Einheiten (gleich)",Kostenerfassung!C6*1/COUNTA(Stammdaten!B$13:B$112),0))),0)+IF(AND(Kostenerfassung!E7="Ja",Kostenerfassung!C7&lt;&gt;"",Kostenerfassung!C7&lt;&gt;0,Stammdaten!B60&lt;&gt;""),IF(Kostenerfassung!D7="Wohnfläche (m²)",Kostenerfassung!C7*Stammdaten!D60/Stammdaten!D$113,IF(Kostenerfassung!D7="Personenzahl",Kostenerfassung!C7*Stammdaten!E60/Stammdaten!E$113,IF(Kostenerfassung!D7="Einheiten (gleich)",Kostenerfassung!C7*1/COUNTA(Stammdaten!B$13:B$112),0))),0)+IF(AND(Kostenerfassung!E10="Ja",Kostenerfassung!C10&lt;&gt;"",Kostenerfassung!C10&lt;&gt;0,Stammdaten!B60&lt;&gt;""),IF(Kostenerfassung!D10="Wohnfläche (m²)",Kostenerfassung!C10*Stammdaten!D60/Stammdaten!D$113,IF(Kostenerfassung!D10="Personenzahl",Kostenerfassung!C10*Stammdaten!E60/Stammdaten!E$113,IF(Kostenerfassung!D10="Einheiten (gleich)",Kostenerfassung!C10*1/COUNTA(Stammdaten!B$13:B$112),0))),0)+IF(AND(Kostenerfassung!E11="Ja",Kostenerfassung!C11&lt;&gt;"",Kostenerfassung!C11&lt;&gt;0,Stammdaten!B60&lt;&gt;""),IF(Kostenerfassung!D11="Wohnfläche (m²)",Kostenerfassung!C11*Stammdaten!D60/Stammdaten!D$113,IF(Kostenerfassung!D11="Personenzahl",Kostenerfassung!C11*Stammdaten!E60/Stammdaten!E$113,IF(Kostenerfassung!D11="Einheiten (gleich)",Kostenerfassung!C11*1/COUNTA(Stammdaten!B$13:B$112),0))),0)+IF(AND(Kostenerfassung!E12="Ja",Kostenerfassung!C12&lt;&gt;"",Kostenerfassung!C12&lt;&gt;0,Stammdaten!B60&lt;&gt;""),IF(Kostenerfassung!D12="Wohnfläche (m²)",Kostenerfassung!C12*Stammdaten!D60/Stammdaten!D$113,IF(Kostenerfassung!D12="Personenzahl",Kostenerfassung!C12*Stammdaten!E60/Stammdaten!E$113,IF(Kostenerfassung!D12="Einheiten (gleich)",Kostenerfassung!C12*1/COUNTA(Stammdaten!B$13:B$112),0))),0)+IF(AND(Kostenerfassung!E13="Ja",Kostenerfassung!C13&lt;&gt;"",Kostenerfassung!C13&lt;&gt;0,Stammdaten!B60&lt;&gt;""),IF(Kostenerfassung!D13="Wohnfläche (m²)",Kostenerfassung!C13*Stammdaten!D60/Stammdaten!D$113,IF(Kostenerfassung!D13="Personenzahl",Kostenerfassung!C13*Stammdaten!E60/Stammdaten!E$113,IF(Kostenerfassung!D13="Einheiten (gleich)",Kostenerfassung!C13*1/COUNTA(Stammdaten!B$13:B$112),0))),0)+IF(AND(Kostenerfassung!E14="Ja",Kostenerfassung!C14&lt;&gt;"",Kostenerfassung!C14&lt;&gt;0,Stammdaten!B60&lt;&gt;""),IF(Kostenerfassung!D14="Wohnfläche (m²)",Kostenerfassung!C14*Stammdaten!D60/Stammdaten!D$113,IF(Kostenerfassung!D14="Personenzahl",Kostenerfassung!C14*Stammdaten!E60/Stammdaten!E$113,IF(Kostenerfassung!D14="Einheiten (gleich)",Kostenerfassung!C14*1/COUNTA(Stammdaten!B$13:B$112),0))),0)+IF(AND(Kostenerfassung!E15="Ja",Kostenerfassung!C15&lt;&gt;"",Kostenerfassung!C15&lt;&gt;0,Stammdaten!B60&lt;&gt;""),IF(Kostenerfassung!D15="Wohnfläche (m²)",Kostenerfassung!C15*Stammdaten!D60/Stammdaten!D$113,IF(Kostenerfassung!D15="Personenzahl",Kostenerfassung!C15*Stammdaten!E60/Stammdaten!E$113,IF(Kostenerfassung!D15="Einheiten (gleich)",Kostenerfassung!C15*1/COUNTA(Stammdaten!B$13:B$112),0))),0)+IF(AND(Kostenerfassung!E16="Ja",Kostenerfassung!C16&lt;&gt;"",Kostenerfassung!C16&lt;&gt;0,Stammdaten!B60&lt;&gt;""),IF(Kostenerfassung!D16="Wohnfläche (m²)",Kostenerfassung!C16*Stammdaten!D60/Stammdaten!D$113,IF(Kostenerfassung!D16="Personenzahl",Kostenerfassung!C16*Stammdaten!E60/Stammdaten!E$113,IF(Kostenerfassung!D16="Einheiten (gleich)",Kostenerfassung!C16*1/COUNTA(Stammdaten!B$13:B$112),0))),0)+IF(AND(Kostenerfassung!E17="Ja",Kostenerfassung!C17&lt;&gt;"",Kostenerfassung!C17&lt;&gt;0,Stammdaten!B60&lt;&gt;""),IF(Kostenerfassung!D17="Wohnfläche (m²)",Kostenerfassung!C17*Stammdaten!D60/Stammdaten!D$113,IF(Kostenerfassung!D17="Personenzahl",Kostenerfassung!C17*Stammdaten!E60/Stammdaten!E$113,IF(Kostenerfassung!D17="Einheiten (gleich)",Kostenerfassung!C17*1/COUNTA(Stammdaten!B$13:B$112),0))),0)+IF(AND(Kostenerfassung!E18="Ja",Kostenerfassung!C18&lt;&gt;"",Kostenerfassung!C18&lt;&gt;0,Stammdaten!B60&lt;&gt;""),IF(Kostenerfassung!D18="Wohnfläche (m²)",Kostenerfassung!C18*Stammdaten!D60/Stammdaten!D$113,IF(Kostenerfassung!D18="Personenzahl",Kostenerfassung!C18*Stammdaten!E60/Stammdaten!E$113,IF(Kostenerfassung!D18="Einheiten (gleich)",Kostenerfassung!C18*1/COUNTA(Stammdaten!B$13:B$112),0))),0)+IF(AND(Kostenerfassung!E19="Ja",Kostenerfassung!C19&lt;&gt;"",Kostenerfassung!C19&lt;&gt;0,Stammdaten!B60&lt;&gt;""),IF(Kostenerfassung!D19="Wohnfläche (m²)",Kostenerfassung!C19*Stammdaten!D60/Stammdaten!D$113,IF(Kostenerfassung!D19="Personenzahl",Kostenerfassung!C19*Stammdaten!E60/Stammdaten!E$113,IF(Kostenerfassung!D19="Einheiten (gleich)",Kostenerfassung!C19*1/COUNTA(Stammdaten!B$13:B$112),0))),0)+IF(AND(Kostenerfassung!E20="Ja",Kostenerfassung!C20&lt;&gt;"",Kostenerfassung!C20&lt;&gt;0,Stammdaten!B60&lt;&gt;""),IF(Kostenerfassung!D20="Wohnfläche (m²)",Kostenerfassung!C20*Stammdaten!D60/Stammdaten!D$113,IF(Kostenerfassung!D20="Personenzahl",Kostenerfassung!C20*Stammdaten!E60/Stammdaten!E$113,IF(Kostenerfassung!D20="Einheiten (gleich)",Kostenerfassung!C20*1/COUNTA(Stammdaten!B$13:B$112),0))),0)+IF(AND(Kostenerfassung!E21="Ja",Kostenerfassung!C21&lt;&gt;"",Kostenerfassung!C21&lt;&gt;0,Stammdaten!B60&lt;&gt;""),IF(Kostenerfassung!D21="Wohnfläche (m²)",Kostenerfassung!C21*Stammdaten!D60/Stammdaten!D$113,IF(Kostenerfassung!D21="Personenzahl",Kostenerfassung!C21*Stammdaten!E60/Stammdaten!E$113,IF(Kostenerfassung!D21="Einheiten (gleich)",Kostenerfassung!C21*1/COUNTA(Stammdaten!B$13:B$112),0))),0)+IF(AND(Kostenerfassung!E22="Ja",Kostenerfassung!C22&lt;&gt;"",Kostenerfassung!C22&lt;&gt;0,Stammdaten!B60&lt;&gt;""),IF(Kostenerfassung!D22="Wohnfläche (m²)",Kostenerfassung!C22*Stammdaten!D60/Stammdaten!D$113,IF(Kostenerfassung!D22="Personenzahl",Kostenerfassung!C22*Stammdaten!E60/Stammdaten!E$113,IF(Kostenerfassung!D22="Einheiten (gleich)",Kostenerfassung!C22*1/COUNTA(Stammdaten!B$13:B$112),0))),0)))</f>
        <v/>
      </c>
      <c r="F52" s="22" t="str">
        <f aca="false">IF(Stammdaten!B60=""," ",IF(Stammdaten!D60="",0,Heizkosten!C$11*Stammdaten!D60/Stammdaten!D$113+IF(Stammdaten!F$113=0,0,Heizkosten!C$12*Stammdaten!F60/Stammdaten!F$113)+Heizkosten!C$13*Stammdaten!D60/Stammdaten!D$113+IF(Stammdaten!G$113=0,0,Heizkosten!C$14*Stammdaten!G60/Stammdaten!G$113)))</f>
        <v> </v>
      </c>
      <c r="G52" s="46" t="str">
        <f aca="false">IF(Stammdaten!B60="","",E52+IF(F52=" ",0,F52))</f>
        <v/>
      </c>
      <c r="H52" s="22" t="str">
        <f aca="false">IF(Stammdaten!B60="","",Stammdaten!I60)</f>
        <v/>
      </c>
      <c r="I52" s="53" t="str">
        <f aca="false">IF(Stammdaten!B60="","",G52-H52)</f>
        <v/>
      </c>
      <c r="J52" s="54" t="str">
        <f aca="false">IF(Stammdaten!B60="","",IF(I52&gt;0,"↑ Nachzahlung",IF(I52&lt;0,"↓ Guthaben","✓ Ausgeglichen")))</f>
        <v/>
      </c>
    </row>
    <row r="53" customFormat="false" ht="15" hidden="false" customHeight="false" outlineLevel="0" collapsed="false">
      <c r="A53" s="14" t="n">
        <v>49</v>
      </c>
      <c r="B53" s="36" t="str">
        <f aca="false">IF(Stammdaten!B61="","",Stammdaten!B61)</f>
        <v/>
      </c>
      <c r="C53" s="52" t="str">
        <f aca="false">IF(Stammdaten!B61="","",Stammdaten!D61)</f>
        <v/>
      </c>
      <c r="D53" s="20" t="str">
        <f aca="false">IF(Stammdaten!B61="","",Stammdaten!J61)</f>
        <v/>
      </c>
      <c r="E53" s="19" t="str">
        <f aca="false">IF(Stammdaten!B61="","",(IF(AND(Kostenerfassung!E5="Ja",Kostenerfassung!C5&lt;&gt;"",Kostenerfassung!C5&lt;&gt;0,Stammdaten!B61&lt;&gt;""),IF(Kostenerfassung!D5="Wohnfläche (m²)",Kostenerfassung!C5*Stammdaten!D61/Stammdaten!D$113,IF(Kostenerfassung!D5="Personenzahl",Kostenerfassung!C5*Stammdaten!E61/Stammdaten!E$113,IF(Kostenerfassung!D5="Einheiten (gleich)",Kostenerfassung!C5*1/COUNTA(Stammdaten!B$13:B$112),0))),0)+IF(AND(Kostenerfassung!E6="Ja",Kostenerfassung!C6&lt;&gt;"",Kostenerfassung!C6&lt;&gt;0,Stammdaten!B61&lt;&gt;""),IF(Kostenerfassung!D6="Wohnfläche (m²)",Kostenerfassung!C6*Stammdaten!D61/Stammdaten!D$113,IF(Kostenerfassung!D6="Personenzahl",Kostenerfassung!C6*Stammdaten!E61/Stammdaten!E$113,IF(Kostenerfassung!D6="Einheiten (gleich)",Kostenerfassung!C6*1/COUNTA(Stammdaten!B$13:B$112),0))),0)+IF(AND(Kostenerfassung!E7="Ja",Kostenerfassung!C7&lt;&gt;"",Kostenerfassung!C7&lt;&gt;0,Stammdaten!B61&lt;&gt;""),IF(Kostenerfassung!D7="Wohnfläche (m²)",Kostenerfassung!C7*Stammdaten!D61/Stammdaten!D$113,IF(Kostenerfassung!D7="Personenzahl",Kostenerfassung!C7*Stammdaten!E61/Stammdaten!E$113,IF(Kostenerfassung!D7="Einheiten (gleich)",Kostenerfassung!C7*1/COUNTA(Stammdaten!B$13:B$112),0))),0)+IF(AND(Kostenerfassung!E10="Ja",Kostenerfassung!C10&lt;&gt;"",Kostenerfassung!C10&lt;&gt;0,Stammdaten!B61&lt;&gt;""),IF(Kostenerfassung!D10="Wohnfläche (m²)",Kostenerfassung!C10*Stammdaten!D61/Stammdaten!D$113,IF(Kostenerfassung!D10="Personenzahl",Kostenerfassung!C10*Stammdaten!E61/Stammdaten!E$113,IF(Kostenerfassung!D10="Einheiten (gleich)",Kostenerfassung!C10*1/COUNTA(Stammdaten!B$13:B$112),0))),0)+IF(AND(Kostenerfassung!E11="Ja",Kostenerfassung!C11&lt;&gt;"",Kostenerfassung!C11&lt;&gt;0,Stammdaten!B61&lt;&gt;""),IF(Kostenerfassung!D11="Wohnfläche (m²)",Kostenerfassung!C11*Stammdaten!D61/Stammdaten!D$113,IF(Kostenerfassung!D11="Personenzahl",Kostenerfassung!C11*Stammdaten!E61/Stammdaten!E$113,IF(Kostenerfassung!D11="Einheiten (gleich)",Kostenerfassung!C11*1/COUNTA(Stammdaten!B$13:B$112),0))),0)+IF(AND(Kostenerfassung!E12="Ja",Kostenerfassung!C12&lt;&gt;"",Kostenerfassung!C12&lt;&gt;0,Stammdaten!B61&lt;&gt;""),IF(Kostenerfassung!D12="Wohnfläche (m²)",Kostenerfassung!C12*Stammdaten!D61/Stammdaten!D$113,IF(Kostenerfassung!D12="Personenzahl",Kostenerfassung!C12*Stammdaten!E61/Stammdaten!E$113,IF(Kostenerfassung!D12="Einheiten (gleich)",Kostenerfassung!C12*1/COUNTA(Stammdaten!B$13:B$112),0))),0)+IF(AND(Kostenerfassung!E13="Ja",Kostenerfassung!C13&lt;&gt;"",Kostenerfassung!C13&lt;&gt;0,Stammdaten!B61&lt;&gt;""),IF(Kostenerfassung!D13="Wohnfläche (m²)",Kostenerfassung!C13*Stammdaten!D61/Stammdaten!D$113,IF(Kostenerfassung!D13="Personenzahl",Kostenerfassung!C13*Stammdaten!E61/Stammdaten!E$113,IF(Kostenerfassung!D13="Einheiten (gleich)",Kostenerfassung!C13*1/COUNTA(Stammdaten!B$13:B$112),0))),0)+IF(AND(Kostenerfassung!E14="Ja",Kostenerfassung!C14&lt;&gt;"",Kostenerfassung!C14&lt;&gt;0,Stammdaten!B61&lt;&gt;""),IF(Kostenerfassung!D14="Wohnfläche (m²)",Kostenerfassung!C14*Stammdaten!D61/Stammdaten!D$113,IF(Kostenerfassung!D14="Personenzahl",Kostenerfassung!C14*Stammdaten!E61/Stammdaten!E$113,IF(Kostenerfassung!D14="Einheiten (gleich)",Kostenerfassung!C14*1/COUNTA(Stammdaten!B$13:B$112),0))),0)+IF(AND(Kostenerfassung!E15="Ja",Kostenerfassung!C15&lt;&gt;"",Kostenerfassung!C15&lt;&gt;0,Stammdaten!B61&lt;&gt;""),IF(Kostenerfassung!D15="Wohnfläche (m²)",Kostenerfassung!C15*Stammdaten!D61/Stammdaten!D$113,IF(Kostenerfassung!D15="Personenzahl",Kostenerfassung!C15*Stammdaten!E61/Stammdaten!E$113,IF(Kostenerfassung!D15="Einheiten (gleich)",Kostenerfassung!C15*1/COUNTA(Stammdaten!B$13:B$112),0))),0)+IF(AND(Kostenerfassung!E16="Ja",Kostenerfassung!C16&lt;&gt;"",Kostenerfassung!C16&lt;&gt;0,Stammdaten!B61&lt;&gt;""),IF(Kostenerfassung!D16="Wohnfläche (m²)",Kostenerfassung!C16*Stammdaten!D61/Stammdaten!D$113,IF(Kostenerfassung!D16="Personenzahl",Kostenerfassung!C16*Stammdaten!E61/Stammdaten!E$113,IF(Kostenerfassung!D16="Einheiten (gleich)",Kostenerfassung!C16*1/COUNTA(Stammdaten!B$13:B$112),0))),0)+IF(AND(Kostenerfassung!E17="Ja",Kostenerfassung!C17&lt;&gt;"",Kostenerfassung!C17&lt;&gt;0,Stammdaten!B61&lt;&gt;""),IF(Kostenerfassung!D17="Wohnfläche (m²)",Kostenerfassung!C17*Stammdaten!D61/Stammdaten!D$113,IF(Kostenerfassung!D17="Personenzahl",Kostenerfassung!C17*Stammdaten!E61/Stammdaten!E$113,IF(Kostenerfassung!D17="Einheiten (gleich)",Kostenerfassung!C17*1/COUNTA(Stammdaten!B$13:B$112),0))),0)+IF(AND(Kostenerfassung!E18="Ja",Kostenerfassung!C18&lt;&gt;"",Kostenerfassung!C18&lt;&gt;0,Stammdaten!B61&lt;&gt;""),IF(Kostenerfassung!D18="Wohnfläche (m²)",Kostenerfassung!C18*Stammdaten!D61/Stammdaten!D$113,IF(Kostenerfassung!D18="Personenzahl",Kostenerfassung!C18*Stammdaten!E61/Stammdaten!E$113,IF(Kostenerfassung!D18="Einheiten (gleich)",Kostenerfassung!C18*1/COUNTA(Stammdaten!B$13:B$112),0))),0)+IF(AND(Kostenerfassung!E19="Ja",Kostenerfassung!C19&lt;&gt;"",Kostenerfassung!C19&lt;&gt;0,Stammdaten!B61&lt;&gt;""),IF(Kostenerfassung!D19="Wohnfläche (m²)",Kostenerfassung!C19*Stammdaten!D61/Stammdaten!D$113,IF(Kostenerfassung!D19="Personenzahl",Kostenerfassung!C19*Stammdaten!E61/Stammdaten!E$113,IF(Kostenerfassung!D19="Einheiten (gleich)",Kostenerfassung!C19*1/COUNTA(Stammdaten!B$13:B$112),0))),0)+IF(AND(Kostenerfassung!E20="Ja",Kostenerfassung!C20&lt;&gt;"",Kostenerfassung!C20&lt;&gt;0,Stammdaten!B61&lt;&gt;""),IF(Kostenerfassung!D20="Wohnfläche (m²)",Kostenerfassung!C20*Stammdaten!D61/Stammdaten!D$113,IF(Kostenerfassung!D20="Personenzahl",Kostenerfassung!C20*Stammdaten!E61/Stammdaten!E$113,IF(Kostenerfassung!D20="Einheiten (gleich)",Kostenerfassung!C20*1/COUNTA(Stammdaten!B$13:B$112),0))),0)+IF(AND(Kostenerfassung!E21="Ja",Kostenerfassung!C21&lt;&gt;"",Kostenerfassung!C21&lt;&gt;0,Stammdaten!B61&lt;&gt;""),IF(Kostenerfassung!D21="Wohnfläche (m²)",Kostenerfassung!C21*Stammdaten!D61/Stammdaten!D$113,IF(Kostenerfassung!D21="Personenzahl",Kostenerfassung!C21*Stammdaten!E61/Stammdaten!E$113,IF(Kostenerfassung!D21="Einheiten (gleich)",Kostenerfassung!C21*1/COUNTA(Stammdaten!B$13:B$112),0))),0)+IF(AND(Kostenerfassung!E22="Ja",Kostenerfassung!C22&lt;&gt;"",Kostenerfassung!C22&lt;&gt;0,Stammdaten!B61&lt;&gt;""),IF(Kostenerfassung!D22="Wohnfläche (m²)",Kostenerfassung!C22*Stammdaten!D61/Stammdaten!D$113,IF(Kostenerfassung!D22="Personenzahl",Kostenerfassung!C22*Stammdaten!E61/Stammdaten!E$113,IF(Kostenerfassung!D22="Einheiten (gleich)",Kostenerfassung!C22*1/COUNTA(Stammdaten!B$13:B$112),0))),0)))</f>
        <v/>
      </c>
      <c r="F53" s="19" t="str">
        <f aca="false">IF(Stammdaten!B61=""," ",IF(Stammdaten!D61="",0,Heizkosten!C$11*Stammdaten!D61/Stammdaten!D$113+IF(Stammdaten!F$113=0,0,Heizkosten!C$12*Stammdaten!F61/Stammdaten!F$113)+Heizkosten!C$13*Stammdaten!D61/Stammdaten!D$113+IF(Stammdaten!G$113=0,0,Heizkosten!C$14*Stammdaten!G61/Stammdaten!G$113)))</f>
        <v> </v>
      </c>
      <c r="G53" s="47" t="str">
        <f aca="false">IF(Stammdaten!B61="","",E53+IF(F53=" ",0,F53))</f>
        <v/>
      </c>
      <c r="H53" s="19" t="str">
        <f aca="false">IF(Stammdaten!B61="","",Stammdaten!I61)</f>
        <v/>
      </c>
      <c r="I53" s="53" t="str">
        <f aca="false">IF(Stammdaten!B61="","",G53-H53)</f>
        <v/>
      </c>
      <c r="J53" s="54" t="str">
        <f aca="false">IF(Stammdaten!B61="","",IF(I53&gt;0,"↑ Nachzahlung",IF(I53&lt;0,"↓ Guthaben","✓ Ausgeglichen")))</f>
        <v/>
      </c>
    </row>
    <row r="54" customFormat="false" ht="15" hidden="false" customHeight="false" outlineLevel="0" collapsed="false">
      <c r="A54" s="21" t="n">
        <v>50</v>
      </c>
      <c r="B54" s="32" t="str">
        <f aca="false">IF(Stammdaten!B62="","",Stammdaten!B62)</f>
        <v/>
      </c>
      <c r="C54" s="55" t="str">
        <f aca="false">IF(Stammdaten!B62="","",Stammdaten!D62)</f>
        <v/>
      </c>
      <c r="D54" s="23" t="str">
        <f aca="false">IF(Stammdaten!B62="","",Stammdaten!J62)</f>
        <v/>
      </c>
      <c r="E54" s="22" t="str">
        <f aca="false">IF(Stammdaten!B62="","",(IF(AND(Kostenerfassung!E5="Ja",Kostenerfassung!C5&lt;&gt;"",Kostenerfassung!C5&lt;&gt;0,Stammdaten!B62&lt;&gt;""),IF(Kostenerfassung!D5="Wohnfläche (m²)",Kostenerfassung!C5*Stammdaten!D62/Stammdaten!D$113,IF(Kostenerfassung!D5="Personenzahl",Kostenerfassung!C5*Stammdaten!E62/Stammdaten!E$113,IF(Kostenerfassung!D5="Einheiten (gleich)",Kostenerfassung!C5*1/COUNTA(Stammdaten!B$13:B$112),0))),0)+IF(AND(Kostenerfassung!E6="Ja",Kostenerfassung!C6&lt;&gt;"",Kostenerfassung!C6&lt;&gt;0,Stammdaten!B62&lt;&gt;""),IF(Kostenerfassung!D6="Wohnfläche (m²)",Kostenerfassung!C6*Stammdaten!D62/Stammdaten!D$113,IF(Kostenerfassung!D6="Personenzahl",Kostenerfassung!C6*Stammdaten!E62/Stammdaten!E$113,IF(Kostenerfassung!D6="Einheiten (gleich)",Kostenerfassung!C6*1/COUNTA(Stammdaten!B$13:B$112),0))),0)+IF(AND(Kostenerfassung!E7="Ja",Kostenerfassung!C7&lt;&gt;"",Kostenerfassung!C7&lt;&gt;0,Stammdaten!B62&lt;&gt;""),IF(Kostenerfassung!D7="Wohnfläche (m²)",Kostenerfassung!C7*Stammdaten!D62/Stammdaten!D$113,IF(Kostenerfassung!D7="Personenzahl",Kostenerfassung!C7*Stammdaten!E62/Stammdaten!E$113,IF(Kostenerfassung!D7="Einheiten (gleich)",Kostenerfassung!C7*1/COUNTA(Stammdaten!B$13:B$112),0))),0)+IF(AND(Kostenerfassung!E10="Ja",Kostenerfassung!C10&lt;&gt;"",Kostenerfassung!C10&lt;&gt;0,Stammdaten!B62&lt;&gt;""),IF(Kostenerfassung!D10="Wohnfläche (m²)",Kostenerfassung!C10*Stammdaten!D62/Stammdaten!D$113,IF(Kostenerfassung!D10="Personenzahl",Kostenerfassung!C10*Stammdaten!E62/Stammdaten!E$113,IF(Kostenerfassung!D10="Einheiten (gleich)",Kostenerfassung!C10*1/COUNTA(Stammdaten!B$13:B$112),0))),0)+IF(AND(Kostenerfassung!E11="Ja",Kostenerfassung!C11&lt;&gt;"",Kostenerfassung!C11&lt;&gt;0,Stammdaten!B62&lt;&gt;""),IF(Kostenerfassung!D11="Wohnfläche (m²)",Kostenerfassung!C11*Stammdaten!D62/Stammdaten!D$113,IF(Kostenerfassung!D11="Personenzahl",Kostenerfassung!C11*Stammdaten!E62/Stammdaten!E$113,IF(Kostenerfassung!D11="Einheiten (gleich)",Kostenerfassung!C11*1/COUNTA(Stammdaten!B$13:B$112),0))),0)+IF(AND(Kostenerfassung!E12="Ja",Kostenerfassung!C12&lt;&gt;"",Kostenerfassung!C12&lt;&gt;0,Stammdaten!B62&lt;&gt;""),IF(Kostenerfassung!D12="Wohnfläche (m²)",Kostenerfassung!C12*Stammdaten!D62/Stammdaten!D$113,IF(Kostenerfassung!D12="Personenzahl",Kostenerfassung!C12*Stammdaten!E62/Stammdaten!E$113,IF(Kostenerfassung!D12="Einheiten (gleich)",Kostenerfassung!C12*1/COUNTA(Stammdaten!B$13:B$112),0))),0)+IF(AND(Kostenerfassung!E13="Ja",Kostenerfassung!C13&lt;&gt;"",Kostenerfassung!C13&lt;&gt;0,Stammdaten!B62&lt;&gt;""),IF(Kostenerfassung!D13="Wohnfläche (m²)",Kostenerfassung!C13*Stammdaten!D62/Stammdaten!D$113,IF(Kostenerfassung!D13="Personenzahl",Kostenerfassung!C13*Stammdaten!E62/Stammdaten!E$113,IF(Kostenerfassung!D13="Einheiten (gleich)",Kostenerfassung!C13*1/COUNTA(Stammdaten!B$13:B$112),0))),0)+IF(AND(Kostenerfassung!E14="Ja",Kostenerfassung!C14&lt;&gt;"",Kostenerfassung!C14&lt;&gt;0,Stammdaten!B62&lt;&gt;""),IF(Kostenerfassung!D14="Wohnfläche (m²)",Kostenerfassung!C14*Stammdaten!D62/Stammdaten!D$113,IF(Kostenerfassung!D14="Personenzahl",Kostenerfassung!C14*Stammdaten!E62/Stammdaten!E$113,IF(Kostenerfassung!D14="Einheiten (gleich)",Kostenerfassung!C14*1/COUNTA(Stammdaten!B$13:B$112),0))),0)+IF(AND(Kostenerfassung!E15="Ja",Kostenerfassung!C15&lt;&gt;"",Kostenerfassung!C15&lt;&gt;0,Stammdaten!B62&lt;&gt;""),IF(Kostenerfassung!D15="Wohnfläche (m²)",Kostenerfassung!C15*Stammdaten!D62/Stammdaten!D$113,IF(Kostenerfassung!D15="Personenzahl",Kostenerfassung!C15*Stammdaten!E62/Stammdaten!E$113,IF(Kostenerfassung!D15="Einheiten (gleich)",Kostenerfassung!C15*1/COUNTA(Stammdaten!B$13:B$112),0))),0)+IF(AND(Kostenerfassung!E16="Ja",Kostenerfassung!C16&lt;&gt;"",Kostenerfassung!C16&lt;&gt;0,Stammdaten!B62&lt;&gt;""),IF(Kostenerfassung!D16="Wohnfläche (m²)",Kostenerfassung!C16*Stammdaten!D62/Stammdaten!D$113,IF(Kostenerfassung!D16="Personenzahl",Kostenerfassung!C16*Stammdaten!E62/Stammdaten!E$113,IF(Kostenerfassung!D16="Einheiten (gleich)",Kostenerfassung!C16*1/COUNTA(Stammdaten!B$13:B$112),0))),0)+IF(AND(Kostenerfassung!E17="Ja",Kostenerfassung!C17&lt;&gt;"",Kostenerfassung!C17&lt;&gt;0,Stammdaten!B62&lt;&gt;""),IF(Kostenerfassung!D17="Wohnfläche (m²)",Kostenerfassung!C17*Stammdaten!D62/Stammdaten!D$113,IF(Kostenerfassung!D17="Personenzahl",Kostenerfassung!C17*Stammdaten!E62/Stammdaten!E$113,IF(Kostenerfassung!D17="Einheiten (gleich)",Kostenerfassung!C17*1/COUNTA(Stammdaten!B$13:B$112),0))),0)+IF(AND(Kostenerfassung!E18="Ja",Kostenerfassung!C18&lt;&gt;"",Kostenerfassung!C18&lt;&gt;0,Stammdaten!B62&lt;&gt;""),IF(Kostenerfassung!D18="Wohnfläche (m²)",Kostenerfassung!C18*Stammdaten!D62/Stammdaten!D$113,IF(Kostenerfassung!D18="Personenzahl",Kostenerfassung!C18*Stammdaten!E62/Stammdaten!E$113,IF(Kostenerfassung!D18="Einheiten (gleich)",Kostenerfassung!C18*1/COUNTA(Stammdaten!B$13:B$112),0))),0)+IF(AND(Kostenerfassung!E19="Ja",Kostenerfassung!C19&lt;&gt;"",Kostenerfassung!C19&lt;&gt;0,Stammdaten!B62&lt;&gt;""),IF(Kostenerfassung!D19="Wohnfläche (m²)",Kostenerfassung!C19*Stammdaten!D62/Stammdaten!D$113,IF(Kostenerfassung!D19="Personenzahl",Kostenerfassung!C19*Stammdaten!E62/Stammdaten!E$113,IF(Kostenerfassung!D19="Einheiten (gleich)",Kostenerfassung!C19*1/COUNTA(Stammdaten!B$13:B$112),0))),0)+IF(AND(Kostenerfassung!E20="Ja",Kostenerfassung!C20&lt;&gt;"",Kostenerfassung!C20&lt;&gt;0,Stammdaten!B62&lt;&gt;""),IF(Kostenerfassung!D20="Wohnfläche (m²)",Kostenerfassung!C20*Stammdaten!D62/Stammdaten!D$113,IF(Kostenerfassung!D20="Personenzahl",Kostenerfassung!C20*Stammdaten!E62/Stammdaten!E$113,IF(Kostenerfassung!D20="Einheiten (gleich)",Kostenerfassung!C20*1/COUNTA(Stammdaten!B$13:B$112),0))),0)+IF(AND(Kostenerfassung!E21="Ja",Kostenerfassung!C21&lt;&gt;"",Kostenerfassung!C21&lt;&gt;0,Stammdaten!B62&lt;&gt;""),IF(Kostenerfassung!D21="Wohnfläche (m²)",Kostenerfassung!C21*Stammdaten!D62/Stammdaten!D$113,IF(Kostenerfassung!D21="Personenzahl",Kostenerfassung!C21*Stammdaten!E62/Stammdaten!E$113,IF(Kostenerfassung!D21="Einheiten (gleich)",Kostenerfassung!C21*1/COUNTA(Stammdaten!B$13:B$112),0))),0)+IF(AND(Kostenerfassung!E22="Ja",Kostenerfassung!C22&lt;&gt;"",Kostenerfassung!C22&lt;&gt;0,Stammdaten!B62&lt;&gt;""),IF(Kostenerfassung!D22="Wohnfläche (m²)",Kostenerfassung!C22*Stammdaten!D62/Stammdaten!D$113,IF(Kostenerfassung!D22="Personenzahl",Kostenerfassung!C22*Stammdaten!E62/Stammdaten!E$113,IF(Kostenerfassung!D22="Einheiten (gleich)",Kostenerfassung!C22*1/COUNTA(Stammdaten!B$13:B$112),0))),0)))</f>
        <v/>
      </c>
      <c r="F54" s="22" t="str">
        <f aca="false">IF(Stammdaten!B62=""," ",IF(Stammdaten!D62="",0,Heizkosten!C$11*Stammdaten!D62/Stammdaten!D$113+IF(Stammdaten!F$113=0,0,Heizkosten!C$12*Stammdaten!F62/Stammdaten!F$113)+Heizkosten!C$13*Stammdaten!D62/Stammdaten!D$113+IF(Stammdaten!G$113=0,0,Heizkosten!C$14*Stammdaten!G62/Stammdaten!G$113)))</f>
        <v> </v>
      </c>
      <c r="G54" s="46" t="str">
        <f aca="false">IF(Stammdaten!B62="","",E54+IF(F54=" ",0,F54))</f>
        <v/>
      </c>
      <c r="H54" s="22" t="str">
        <f aca="false">IF(Stammdaten!B62="","",Stammdaten!I62)</f>
        <v/>
      </c>
      <c r="I54" s="53" t="str">
        <f aca="false">IF(Stammdaten!B62="","",G54-H54)</f>
        <v/>
      </c>
      <c r="J54" s="54" t="str">
        <f aca="false">IF(Stammdaten!B62="","",IF(I54&gt;0,"↑ Nachzahlung",IF(I54&lt;0,"↓ Guthaben","✓ Ausgeglichen")))</f>
        <v/>
      </c>
    </row>
    <row r="55" customFormat="false" ht="15" hidden="false" customHeight="false" outlineLevel="0" collapsed="false">
      <c r="A55" s="14" t="n">
        <v>51</v>
      </c>
      <c r="B55" s="36" t="str">
        <f aca="false">IF(Stammdaten!B63="","",Stammdaten!B63)</f>
        <v/>
      </c>
      <c r="C55" s="52" t="str">
        <f aca="false">IF(Stammdaten!B63="","",Stammdaten!D63)</f>
        <v/>
      </c>
      <c r="D55" s="20" t="str">
        <f aca="false">IF(Stammdaten!B63="","",Stammdaten!J63)</f>
        <v/>
      </c>
      <c r="E55" s="19" t="str">
        <f aca="false">IF(Stammdaten!B63="","",(IF(AND(Kostenerfassung!E5="Ja",Kostenerfassung!C5&lt;&gt;"",Kostenerfassung!C5&lt;&gt;0,Stammdaten!B63&lt;&gt;""),IF(Kostenerfassung!D5="Wohnfläche (m²)",Kostenerfassung!C5*Stammdaten!D63/Stammdaten!D$113,IF(Kostenerfassung!D5="Personenzahl",Kostenerfassung!C5*Stammdaten!E63/Stammdaten!E$113,IF(Kostenerfassung!D5="Einheiten (gleich)",Kostenerfassung!C5*1/COUNTA(Stammdaten!B$13:B$112),0))),0)+IF(AND(Kostenerfassung!E6="Ja",Kostenerfassung!C6&lt;&gt;"",Kostenerfassung!C6&lt;&gt;0,Stammdaten!B63&lt;&gt;""),IF(Kostenerfassung!D6="Wohnfläche (m²)",Kostenerfassung!C6*Stammdaten!D63/Stammdaten!D$113,IF(Kostenerfassung!D6="Personenzahl",Kostenerfassung!C6*Stammdaten!E63/Stammdaten!E$113,IF(Kostenerfassung!D6="Einheiten (gleich)",Kostenerfassung!C6*1/COUNTA(Stammdaten!B$13:B$112),0))),0)+IF(AND(Kostenerfassung!E7="Ja",Kostenerfassung!C7&lt;&gt;"",Kostenerfassung!C7&lt;&gt;0,Stammdaten!B63&lt;&gt;""),IF(Kostenerfassung!D7="Wohnfläche (m²)",Kostenerfassung!C7*Stammdaten!D63/Stammdaten!D$113,IF(Kostenerfassung!D7="Personenzahl",Kostenerfassung!C7*Stammdaten!E63/Stammdaten!E$113,IF(Kostenerfassung!D7="Einheiten (gleich)",Kostenerfassung!C7*1/COUNTA(Stammdaten!B$13:B$112),0))),0)+IF(AND(Kostenerfassung!E10="Ja",Kostenerfassung!C10&lt;&gt;"",Kostenerfassung!C10&lt;&gt;0,Stammdaten!B63&lt;&gt;""),IF(Kostenerfassung!D10="Wohnfläche (m²)",Kostenerfassung!C10*Stammdaten!D63/Stammdaten!D$113,IF(Kostenerfassung!D10="Personenzahl",Kostenerfassung!C10*Stammdaten!E63/Stammdaten!E$113,IF(Kostenerfassung!D10="Einheiten (gleich)",Kostenerfassung!C10*1/COUNTA(Stammdaten!B$13:B$112),0))),0)+IF(AND(Kostenerfassung!E11="Ja",Kostenerfassung!C11&lt;&gt;"",Kostenerfassung!C11&lt;&gt;0,Stammdaten!B63&lt;&gt;""),IF(Kostenerfassung!D11="Wohnfläche (m²)",Kostenerfassung!C11*Stammdaten!D63/Stammdaten!D$113,IF(Kostenerfassung!D11="Personenzahl",Kostenerfassung!C11*Stammdaten!E63/Stammdaten!E$113,IF(Kostenerfassung!D11="Einheiten (gleich)",Kostenerfassung!C11*1/COUNTA(Stammdaten!B$13:B$112),0))),0)+IF(AND(Kostenerfassung!E12="Ja",Kostenerfassung!C12&lt;&gt;"",Kostenerfassung!C12&lt;&gt;0,Stammdaten!B63&lt;&gt;""),IF(Kostenerfassung!D12="Wohnfläche (m²)",Kostenerfassung!C12*Stammdaten!D63/Stammdaten!D$113,IF(Kostenerfassung!D12="Personenzahl",Kostenerfassung!C12*Stammdaten!E63/Stammdaten!E$113,IF(Kostenerfassung!D12="Einheiten (gleich)",Kostenerfassung!C12*1/COUNTA(Stammdaten!B$13:B$112),0))),0)+IF(AND(Kostenerfassung!E13="Ja",Kostenerfassung!C13&lt;&gt;"",Kostenerfassung!C13&lt;&gt;0,Stammdaten!B63&lt;&gt;""),IF(Kostenerfassung!D13="Wohnfläche (m²)",Kostenerfassung!C13*Stammdaten!D63/Stammdaten!D$113,IF(Kostenerfassung!D13="Personenzahl",Kostenerfassung!C13*Stammdaten!E63/Stammdaten!E$113,IF(Kostenerfassung!D13="Einheiten (gleich)",Kostenerfassung!C13*1/COUNTA(Stammdaten!B$13:B$112),0))),0)+IF(AND(Kostenerfassung!E14="Ja",Kostenerfassung!C14&lt;&gt;"",Kostenerfassung!C14&lt;&gt;0,Stammdaten!B63&lt;&gt;""),IF(Kostenerfassung!D14="Wohnfläche (m²)",Kostenerfassung!C14*Stammdaten!D63/Stammdaten!D$113,IF(Kostenerfassung!D14="Personenzahl",Kostenerfassung!C14*Stammdaten!E63/Stammdaten!E$113,IF(Kostenerfassung!D14="Einheiten (gleich)",Kostenerfassung!C14*1/COUNTA(Stammdaten!B$13:B$112),0))),0)+IF(AND(Kostenerfassung!E15="Ja",Kostenerfassung!C15&lt;&gt;"",Kostenerfassung!C15&lt;&gt;0,Stammdaten!B63&lt;&gt;""),IF(Kostenerfassung!D15="Wohnfläche (m²)",Kostenerfassung!C15*Stammdaten!D63/Stammdaten!D$113,IF(Kostenerfassung!D15="Personenzahl",Kostenerfassung!C15*Stammdaten!E63/Stammdaten!E$113,IF(Kostenerfassung!D15="Einheiten (gleich)",Kostenerfassung!C15*1/COUNTA(Stammdaten!B$13:B$112),0))),0)+IF(AND(Kostenerfassung!E16="Ja",Kostenerfassung!C16&lt;&gt;"",Kostenerfassung!C16&lt;&gt;0,Stammdaten!B63&lt;&gt;""),IF(Kostenerfassung!D16="Wohnfläche (m²)",Kostenerfassung!C16*Stammdaten!D63/Stammdaten!D$113,IF(Kostenerfassung!D16="Personenzahl",Kostenerfassung!C16*Stammdaten!E63/Stammdaten!E$113,IF(Kostenerfassung!D16="Einheiten (gleich)",Kostenerfassung!C16*1/COUNTA(Stammdaten!B$13:B$112),0))),0)+IF(AND(Kostenerfassung!E17="Ja",Kostenerfassung!C17&lt;&gt;"",Kostenerfassung!C17&lt;&gt;0,Stammdaten!B63&lt;&gt;""),IF(Kostenerfassung!D17="Wohnfläche (m²)",Kostenerfassung!C17*Stammdaten!D63/Stammdaten!D$113,IF(Kostenerfassung!D17="Personenzahl",Kostenerfassung!C17*Stammdaten!E63/Stammdaten!E$113,IF(Kostenerfassung!D17="Einheiten (gleich)",Kostenerfassung!C17*1/COUNTA(Stammdaten!B$13:B$112),0))),0)+IF(AND(Kostenerfassung!E18="Ja",Kostenerfassung!C18&lt;&gt;"",Kostenerfassung!C18&lt;&gt;0,Stammdaten!B63&lt;&gt;""),IF(Kostenerfassung!D18="Wohnfläche (m²)",Kostenerfassung!C18*Stammdaten!D63/Stammdaten!D$113,IF(Kostenerfassung!D18="Personenzahl",Kostenerfassung!C18*Stammdaten!E63/Stammdaten!E$113,IF(Kostenerfassung!D18="Einheiten (gleich)",Kostenerfassung!C18*1/COUNTA(Stammdaten!B$13:B$112),0))),0)+IF(AND(Kostenerfassung!E19="Ja",Kostenerfassung!C19&lt;&gt;"",Kostenerfassung!C19&lt;&gt;0,Stammdaten!B63&lt;&gt;""),IF(Kostenerfassung!D19="Wohnfläche (m²)",Kostenerfassung!C19*Stammdaten!D63/Stammdaten!D$113,IF(Kostenerfassung!D19="Personenzahl",Kostenerfassung!C19*Stammdaten!E63/Stammdaten!E$113,IF(Kostenerfassung!D19="Einheiten (gleich)",Kostenerfassung!C19*1/COUNTA(Stammdaten!B$13:B$112),0))),0)+IF(AND(Kostenerfassung!E20="Ja",Kostenerfassung!C20&lt;&gt;"",Kostenerfassung!C20&lt;&gt;0,Stammdaten!B63&lt;&gt;""),IF(Kostenerfassung!D20="Wohnfläche (m²)",Kostenerfassung!C20*Stammdaten!D63/Stammdaten!D$113,IF(Kostenerfassung!D20="Personenzahl",Kostenerfassung!C20*Stammdaten!E63/Stammdaten!E$113,IF(Kostenerfassung!D20="Einheiten (gleich)",Kostenerfassung!C20*1/COUNTA(Stammdaten!B$13:B$112),0))),0)+IF(AND(Kostenerfassung!E21="Ja",Kostenerfassung!C21&lt;&gt;"",Kostenerfassung!C21&lt;&gt;0,Stammdaten!B63&lt;&gt;""),IF(Kostenerfassung!D21="Wohnfläche (m²)",Kostenerfassung!C21*Stammdaten!D63/Stammdaten!D$113,IF(Kostenerfassung!D21="Personenzahl",Kostenerfassung!C21*Stammdaten!E63/Stammdaten!E$113,IF(Kostenerfassung!D21="Einheiten (gleich)",Kostenerfassung!C21*1/COUNTA(Stammdaten!B$13:B$112),0))),0)+IF(AND(Kostenerfassung!E22="Ja",Kostenerfassung!C22&lt;&gt;"",Kostenerfassung!C22&lt;&gt;0,Stammdaten!B63&lt;&gt;""),IF(Kostenerfassung!D22="Wohnfläche (m²)",Kostenerfassung!C22*Stammdaten!D63/Stammdaten!D$113,IF(Kostenerfassung!D22="Personenzahl",Kostenerfassung!C22*Stammdaten!E63/Stammdaten!E$113,IF(Kostenerfassung!D22="Einheiten (gleich)",Kostenerfassung!C22*1/COUNTA(Stammdaten!B$13:B$112),0))),0)))</f>
        <v/>
      </c>
      <c r="F55" s="19" t="str">
        <f aca="false">IF(Stammdaten!B63=""," ",IF(Stammdaten!D63="",0,Heizkosten!C$11*Stammdaten!D63/Stammdaten!D$113+IF(Stammdaten!F$113=0,0,Heizkosten!C$12*Stammdaten!F63/Stammdaten!F$113)+Heizkosten!C$13*Stammdaten!D63/Stammdaten!D$113+IF(Stammdaten!G$113=0,0,Heizkosten!C$14*Stammdaten!G63/Stammdaten!G$113)))</f>
        <v> </v>
      </c>
      <c r="G55" s="47" t="str">
        <f aca="false">IF(Stammdaten!B63="","",E55+IF(F55=" ",0,F55))</f>
        <v/>
      </c>
      <c r="H55" s="19" t="str">
        <f aca="false">IF(Stammdaten!B63="","",Stammdaten!I63)</f>
        <v/>
      </c>
      <c r="I55" s="53" t="str">
        <f aca="false">IF(Stammdaten!B63="","",G55-H55)</f>
        <v/>
      </c>
      <c r="J55" s="54" t="str">
        <f aca="false">IF(Stammdaten!B63="","",IF(I55&gt;0,"↑ Nachzahlung",IF(I55&lt;0,"↓ Guthaben","✓ Ausgeglichen")))</f>
        <v/>
      </c>
    </row>
    <row r="56" customFormat="false" ht="15" hidden="false" customHeight="false" outlineLevel="0" collapsed="false">
      <c r="A56" s="21" t="n">
        <v>52</v>
      </c>
      <c r="B56" s="32" t="str">
        <f aca="false">IF(Stammdaten!B64="","",Stammdaten!B64)</f>
        <v/>
      </c>
      <c r="C56" s="55" t="str">
        <f aca="false">IF(Stammdaten!B64="","",Stammdaten!D64)</f>
        <v/>
      </c>
      <c r="D56" s="23" t="str">
        <f aca="false">IF(Stammdaten!B64="","",Stammdaten!J64)</f>
        <v/>
      </c>
      <c r="E56" s="22" t="str">
        <f aca="false">IF(Stammdaten!B64="","",(IF(AND(Kostenerfassung!E5="Ja",Kostenerfassung!C5&lt;&gt;"",Kostenerfassung!C5&lt;&gt;0,Stammdaten!B64&lt;&gt;""),IF(Kostenerfassung!D5="Wohnfläche (m²)",Kostenerfassung!C5*Stammdaten!D64/Stammdaten!D$113,IF(Kostenerfassung!D5="Personenzahl",Kostenerfassung!C5*Stammdaten!E64/Stammdaten!E$113,IF(Kostenerfassung!D5="Einheiten (gleich)",Kostenerfassung!C5*1/COUNTA(Stammdaten!B$13:B$112),0))),0)+IF(AND(Kostenerfassung!E6="Ja",Kostenerfassung!C6&lt;&gt;"",Kostenerfassung!C6&lt;&gt;0,Stammdaten!B64&lt;&gt;""),IF(Kostenerfassung!D6="Wohnfläche (m²)",Kostenerfassung!C6*Stammdaten!D64/Stammdaten!D$113,IF(Kostenerfassung!D6="Personenzahl",Kostenerfassung!C6*Stammdaten!E64/Stammdaten!E$113,IF(Kostenerfassung!D6="Einheiten (gleich)",Kostenerfassung!C6*1/COUNTA(Stammdaten!B$13:B$112),0))),0)+IF(AND(Kostenerfassung!E7="Ja",Kostenerfassung!C7&lt;&gt;"",Kostenerfassung!C7&lt;&gt;0,Stammdaten!B64&lt;&gt;""),IF(Kostenerfassung!D7="Wohnfläche (m²)",Kostenerfassung!C7*Stammdaten!D64/Stammdaten!D$113,IF(Kostenerfassung!D7="Personenzahl",Kostenerfassung!C7*Stammdaten!E64/Stammdaten!E$113,IF(Kostenerfassung!D7="Einheiten (gleich)",Kostenerfassung!C7*1/COUNTA(Stammdaten!B$13:B$112),0))),0)+IF(AND(Kostenerfassung!E10="Ja",Kostenerfassung!C10&lt;&gt;"",Kostenerfassung!C10&lt;&gt;0,Stammdaten!B64&lt;&gt;""),IF(Kostenerfassung!D10="Wohnfläche (m²)",Kostenerfassung!C10*Stammdaten!D64/Stammdaten!D$113,IF(Kostenerfassung!D10="Personenzahl",Kostenerfassung!C10*Stammdaten!E64/Stammdaten!E$113,IF(Kostenerfassung!D10="Einheiten (gleich)",Kostenerfassung!C10*1/COUNTA(Stammdaten!B$13:B$112),0))),0)+IF(AND(Kostenerfassung!E11="Ja",Kostenerfassung!C11&lt;&gt;"",Kostenerfassung!C11&lt;&gt;0,Stammdaten!B64&lt;&gt;""),IF(Kostenerfassung!D11="Wohnfläche (m²)",Kostenerfassung!C11*Stammdaten!D64/Stammdaten!D$113,IF(Kostenerfassung!D11="Personenzahl",Kostenerfassung!C11*Stammdaten!E64/Stammdaten!E$113,IF(Kostenerfassung!D11="Einheiten (gleich)",Kostenerfassung!C11*1/COUNTA(Stammdaten!B$13:B$112),0))),0)+IF(AND(Kostenerfassung!E12="Ja",Kostenerfassung!C12&lt;&gt;"",Kostenerfassung!C12&lt;&gt;0,Stammdaten!B64&lt;&gt;""),IF(Kostenerfassung!D12="Wohnfläche (m²)",Kostenerfassung!C12*Stammdaten!D64/Stammdaten!D$113,IF(Kostenerfassung!D12="Personenzahl",Kostenerfassung!C12*Stammdaten!E64/Stammdaten!E$113,IF(Kostenerfassung!D12="Einheiten (gleich)",Kostenerfassung!C12*1/COUNTA(Stammdaten!B$13:B$112),0))),0)+IF(AND(Kostenerfassung!E13="Ja",Kostenerfassung!C13&lt;&gt;"",Kostenerfassung!C13&lt;&gt;0,Stammdaten!B64&lt;&gt;""),IF(Kostenerfassung!D13="Wohnfläche (m²)",Kostenerfassung!C13*Stammdaten!D64/Stammdaten!D$113,IF(Kostenerfassung!D13="Personenzahl",Kostenerfassung!C13*Stammdaten!E64/Stammdaten!E$113,IF(Kostenerfassung!D13="Einheiten (gleich)",Kostenerfassung!C13*1/COUNTA(Stammdaten!B$13:B$112),0))),0)+IF(AND(Kostenerfassung!E14="Ja",Kostenerfassung!C14&lt;&gt;"",Kostenerfassung!C14&lt;&gt;0,Stammdaten!B64&lt;&gt;""),IF(Kostenerfassung!D14="Wohnfläche (m²)",Kostenerfassung!C14*Stammdaten!D64/Stammdaten!D$113,IF(Kostenerfassung!D14="Personenzahl",Kostenerfassung!C14*Stammdaten!E64/Stammdaten!E$113,IF(Kostenerfassung!D14="Einheiten (gleich)",Kostenerfassung!C14*1/COUNTA(Stammdaten!B$13:B$112),0))),0)+IF(AND(Kostenerfassung!E15="Ja",Kostenerfassung!C15&lt;&gt;"",Kostenerfassung!C15&lt;&gt;0,Stammdaten!B64&lt;&gt;""),IF(Kostenerfassung!D15="Wohnfläche (m²)",Kostenerfassung!C15*Stammdaten!D64/Stammdaten!D$113,IF(Kostenerfassung!D15="Personenzahl",Kostenerfassung!C15*Stammdaten!E64/Stammdaten!E$113,IF(Kostenerfassung!D15="Einheiten (gleich)",Kostenerfassung!C15*1/COUNTA(Stammdaten!B$13:B$112),0))),0)+IF(AND(Kostenerfassung!E16="Ja",Kostenerfassung!C16&lt;&gt;"",Kostenerfassung!C16&lt;&gt;0,Stammdaten!B64&lt;&gt;""),IF(Kostenerfassung!D16="Wohnfläche (m²)",Kostenerfassung!C16*Stammdaten!D64/Stammdaten!D$113,IF(Kostenerfassung!D16="Personenzahl",Kostenerfassung!C16*Stammdaten!E64/Stammdaten!E$113,IF(Kostenerfassung!D16="Einheiten (gleich)",Kostenerfassung!C16*1/COUNTA(Stammdaten!B$13:B$112),0))),0)+IF(AND(Kostenerfassung!E17="Ja",Kostenerfassung!C17&lt;&gt;"",Kostenerfassung!C17&lt;&gt;0,Stammdaten!B64&lt;&gt;""),IF(Kostenerfassung!D17="Wohnfläche (m²)",Kostenerfassung!C17*Stammdaten!D64/Stammdaten!D$113,IF(Kostenerfassung!D17="Personenzahl",Kostenerfassung!C17*Stammdaten!E64/Stammdaten!E$113,IF(Kostenerfassung!D17="Einheiten (gleich)",Kostenerfassung!C17*1/COUNTA(Stammdaten!B$13:B$112),0))),0)+IF(AND(Kostenerfassung!E18="Ja",Kostenerfassung!C18&lt;&gt;"",Kostenerfassung!C18&lt;&gt;0,Stammdaten!B64&lt;&gt;""),IF(Kostenerfassung!D18="Wohnfläche (m²)",Kostenerfassung!C18*Stammdaten!D64/Stammdaten!D$113,IF(Kostenerfassung!D18="Personenzahl",Kostenerfassung!C18*Stammdaten!E64/Stammdaten!E$113,IF(Kostenerfassung!D18="Einheiten (gleich)",Kostenerfassung!C18*1/COUNTA(Stammdaten!B$13:B$112),0))),0)+IF(AND(Kostenerfassung!E19="Ja",Kostenerfassung!C19&lt;&gt;"",Kostenerfassung!C19&lt;&gt;0,Stammdaten!B64&lt;&gt;""),IF(Kostenerfassung!D19="Wohnfläche (m²)",Kostenerfassung!C19*Stammdaten!D64/Stammdaten!D$113,IF(Kostenerfassung!D19="Personenzahl",Kostenerfassung!C19*Stammdaten!E64/Stammdaten!E$113,IF(Kostenerfassung!D19="Einheiten (gleich)",Kostenerfassung!C19*1/COUNTA(Stammdaten!B$13:B$112),0))),0)+IF(AND(Kostenerfassung!E20="Ja",Kostenerfassung!C20&lt;&gt;"",Kostenerfassung!C20&lt;&gt;0,Stammdaten!B64&lt;&gt;""),IF(Kostenerfassung!D20="Wohnfläche (m²)",Kostenerfassung!C20*Stammdaten!D64/Stammdaten!D$113,IF(Kostenerfassung!D20="Personenzahl",Kostenerfassung!C20*Stammdaten!E64/Stammdaten!E$113,IF(Kostenerfassung!D20="Einheiten (gleich)",Kostenerfassung!C20*1/COUNTA(Stammdaten!B$13:B$112),0))),0)+IF(AND(Kostenerfassung!E21="Ja",Kostenerfassung!C21&lt;&gt;"",Kostenerfassung!C21&lt;&gt;0,Stammdaten!B64&lt;&gt;""),IF(Kostenerfassung!D21="Wohnfläche (m²)",Kostenerfassung!C21*Stammdaten!D64/Stammdaten!D$113,IF(Kostenerfassung!D21="Personenzahl",Kostenerfassung!C21*Stammdaten!E64/Stammdaten!E$113,IF(Kostenerfassung!D21="Einheiten (gleich)",Kostenerfassung!C21*1/COUNTA(Stammdaten!B$13:B$112),0))),0)+IF(AND(Kostenerfassung!E22="Ja",Kostenerfassung!C22&lt;&gt;"",Kostenerfassung!C22&lt;&gt;0,Stammdaten!B64&lt;&gt;""),IF(Kostenerfassung!D22="Wohnfläche (m²)",Kostenerfassung!C22*Stammdaten!D64/Stammdaten!D$113,IF(Kostenerfassung!D22="Personenzahl",Kostenerfassung!C22*Stammdaten!E64/Stammdaten!E$113,IF(Kostenerfassung!D22="Einheiten (gleich)",Kostenerfassung!C22*1/COUNTA(Stammdaten!B$13:B$112),0))),0)))</f>
        <v/>
      </c>
      <c r="F56" s="22" t="str">
        <f aca="false">IF(Stammdaten!B64=""," ",IF(Stammdaten!D64="",0,Heizkosten!C$11*Stammdaten!D64/Stammdaten!D$113+IF(Stammdaten!F$113=0,0,Heizkosten!C$12*Stammdaten!F64/Stammdaten!F$113)+Heizkosten!C$13*Stammdaten!D64/Stammdaten!D$113+IF(Stammdaten!G$113=0,0,Heizkosten!C$14*Stammdaten!G64/Stammdaten!G$113)))</f>
        <v> </v>
      </c>
      <c r="G56" s="46" t="str">
        <f aca="false">IF(Stammdaten!B64="","",E56+IF(F56=" ",0,F56))</f>
        <v/>
      </c>
      <c r="H56" s="22" t="str">
        <f aca="false">IF(Stammdaten!B64="","",Stammdaten!I64)</f>
        <v/>
      </c>
      <c r="I56" s="53" t="str">
        <f aca="false">IF(Stammdaten!B64="","",G56-H56)</f>
        <v/>
      </c>
      <c r="J56" s="54" t="str">
        <f aca="false">IF(Stammdaten!B64="","",IF(I56&gt;0,"↑ Nachzahlung",IF(I56&lt;0,"↓ Guthaben","✓ Ausgeglichen")))</f>
        <v/>
      </c>
    </row>
    <row r="57" customFormat="false" ht="15" hidden="false" customHeight="false" outlineLevel="0" collapsed="false">
      <c r="A57" s="14" t="n">
        <v>53</v>
      </c>
      <c r="B57" s="36" t="str">
        <f aca="false">IF(Stammdaten!B65="","",Stammdaten!B65)</f>
        <v/>
      </c>
      <c r="C57" s="52" t="str">
        <f aca="false">IF(Stammdaten!B65="","",Stammdaten!D65)</f>
        <v/>
      </c>
      <c r="D57" s="20" t="str">
        <f aca="false">IF(Stammdaten!B65="","",Stammdaten!J65)</f>
        <v/>
      </c>
      <c r="E57" s="19" t="str">
        <f aca="false">IF(Stammdaten!B65="","",(IF(AND(Kostenerfassung!E5="Ja",Kostenerfassung!C5&lt;&gt;"",Kostenerfassung!C5&lt;&gt;0,Stammdaten!B65&lt;&gt;""),IF(Kostenerfassung!D5="Wohnfläche (m²)",Kostenerfassung!C5*Stammdaten!D65/Stammdaten!D$113,IF(Kostenerfassung!D5="Personenzahl",Kostenerfassung!C5*Stammdaten!E65/Stammdaten!E$113,IF(Kostenerfassung!D5="Einheiten (gleich)",Kostenerfassung!C5*1/COUNTA(Stammdaten!B$13:B$112),0))),0)+IF(AND(Kostenerfassung!E6="Ja",Kostenerfassung!C6&lt;&gt;"",Kostenerfassung!C6&lt;&gt;0,Stammdaten!B65&lt;&gt;""),IF(Kostenerfassung!D6="Wohnfläche (m²)",Kostenerfassung!C6*Stammdaten!D65/Stammdaten!D$113,IF(Kostenerfassung!D6="Personenzahl",Kostenerfassung!C6*Stammdaten!E65/Stammdaten!E$113,IF(Kostenerfassung!D6="Einheiten (gleich)",Kostenerfassung!C6*1/COUNTA(Stammdaten!B$13:B$112),0))),0)+IF(AND(Kostenerfassung!E7="Ja",Kostenerfassung!C7&lt;&gt;"",Kostenerfassung!C7&lt;&gt;0,Stammdaten!B65&lt;&gt;""),IF(Kostenerfassung!D7="Wohnfläche (m²)",Kostenerfassung!C7*Stammdaten!D65/Stammdaten!D$113,IF(Kostenerfassung!D7="Personenzahl",Kostenerfassung!C7*Stammdaten!E65/Stammdaten!E$113,IF(Kostenerfassung!D7="Einheiten (gleich)",Kostenerfassung!C7*1/COUNTA(Stammdaten!B$13:B$112),0))),0)+IF(AND(Kostenerfassung!E10="Ja",Kostenerfassung!C10&lt;&gt;"",Kostenerfassung!C10&lt;&gt;0,Stammdaten!B65&lt;&gt;""),IF(Kostenerfassung!D10="Wohnfläche (m²)",Kostenerfassung!C10*Stammdaten!D65/Stammdaten!D$113,IF(Kostenerfassung!D10="Personenzahl",Kostenerfassung!C10*Stammdaten!E65/Stammdaten!E$113,IF(Kostenerfassung!D10="Einheiten (gleich)",Kostenerfassung!C10*1/COUNTA(Stammdaten!B$13:B$112),0))),0)+IF(AND(Kostenerfassung!E11="Ja",Kostenerfassung!C11&lt;&gt;"",Kostenerfassung!C11&lt;&gt;0,Stammdaten!B65&lt;&gt;""),IF(Kostenerfassung!D11="Wohnfläche (m²)",Kostenerfassung!C11*Stammdaten!D65/Stammdaten!D$113,IF(Kostenerfassung!D11="Personenzahl",Kostenerfassung!C11*Stammdaten!E65/Stammdaten!E$113,IF(Kostenerfassung!D11="Einheiten (gleich)",Kostenerfassung!C11*1/COUNTA(Stammdaten!B$13:B$112),0))),0)+IF(AND(Kostenerfassung!E12="Ja",Kostenerfassung!C12&lt;&gt;"",Kostenerfassung!C12&lt;&gt;0,Stammdaten!B65&lt;&gt;""),IF(Kostenerfassung!D12="Wohnfläche (m²)",Kostenerfassung!C12*Stammdaten!D65/Stammdaten!D$113,IF(Kostenerfassung!D12="Personenzahl",Kostenerfassung!C12*Stammdaten!E65/Stammdaten!E$113,IF(Kostenerfassung!D12="Einheiten (gleich)",Kostenerfassung!C12*1/COUNTA(Stammdaten!B$13:B$112),0))),0)+IF(AND(Kostenerfassung!E13="Ja",Kostenerfassung!C13&lt;&gt;"",Kostenerfassung!C13&lt;&gt;0,Stammdaten!B65&lt;&gt;""),IF(Kostenerfassung!D13="Wohnfläche (m²)",Kostenerfassung!C13*Stammdaten!D65/Stammdaten!D$113,IF(Kostenerfassung!D13="Personenzahl",Kostenerfassung!C13*Stammdaten!E65/Stammdaten!E$113,IF(Kostenerfassung!D13="Einheiten (gleich)",Kostenerfassung!C13*1/COUNTA(Stammdaten!B$13:B$112),0))),0)+IF(AND(Kostenerfassung!E14="Ja",Kostenerfassung!C14&lt;&gt;"",Kostenerfassung!C14&lt;&gt;0,Stammdaten!B65&lt;&gt;""),IF(Kostenerfassung!D14="Wohnfläche (m²)",Kostenerfassung!C14*Stammdaten!D65/Stammdaten!D$113,IF(Kostenerfassung!D14="Personenzahl",Kostenerfassung!C14*Stammdaten!E65/Stammdaten!E$113,IF(Kostenerfassung!D14="Einheiten (gleich)",Kostenerfassung!C14*1/COUNTA(Stammdaten!B$13:B$112),0))),0)+IF(AND(Kostenerfassung!E15="Ja",Kostenerfassung!C15&lt;&gt;"",Kostenerfassung!C15&lt;&gt;0,Stammdaten!B65&lt;&gt;""),IF(Kostenerfassung!D15="Wohnfläche (m²)",Kostenerfassung!C15*Stammdaten!D65/Stammdaten!D$113,IF(Kostenerfassung!D15="Personenzahl",Kostenerfassung!C15*Stammdaten!E65/Stammdaten!E$113,IF(Kostenerfassung!D15="Einheiten (gleich)",Kostenerfassung!C15*1/COUNTA(Stammdaten!B$13:B$112),0))),0)+IF(AND(Kostenerfassung!E16="Ja",Kostenerfassung!C16&lt;&gt;"",Kostenerfassung!C16&lt;&gt;0,Stammdaten!B65&lt;&gt;""),IF(Kostenerfassung!D16="Wohnfläche (m²)",Kostenerfassung!C16*Stammdaten!D65/Stammdaten!D$113,IF(Kostenerfassung!D16="Personenzahl",Kostenerfassung!C16*Stammdaten!E65/Stammdaten!E$113,IF(Kostenerfassung!D16="Einheiten (gleich)",Kostenerfassung!C16*1/COUNTA(Stammdaten!B$13:B$112),0))),0)+IF(AND(Kostenerfassung!E17="Ja",Kostenerfassung!C17&lt;&gt;"",Kostenerfassung!C17&lt;&gt;0,Stammdaten!B65&lt;&gt;""),IF(Kostenerfassung!D17="Wohnfläche (m²)",Kostenerfassung!C17*Stammdaten!D65/Stammdaten!D$113,IF(Kostenerfassung!D17="Personenzahl",Kostenerfassung!C17*Stammdaten!E65/Stammdaten!E$113,IF(Kostenerfassung!D17="Einheiten (gleich)",Kostenerfassung!C17*1/COUNTA(Stammdaten!B$13:B$112),0))),0)+IF(AND(Kostenerfassung!E18="Ja",Kostenerfassung!C18&lt;&gt;"",Kostenerfassung!C18&lt;&gt;0,Stammdaten!B65&lt;&gt;""),IF(Kostenerfassung!D18="Wohnfläche (m²)",Kostenerfassung!C18*Stammdaten!D65/Stammdaten!D$113,IF(Kostenerfassung!D18="Personenzahl",Kostenerfassung!C18*Stammdaten!E65/Stammdaten!E$113,IF(Kostenerfassung!D18="Einheiten (gleich)",Kostenerfassung!C18*1/COUNTA(Stammdaten!B$13:B$112),0))),0)+IF(AND(Kostenerfassung!E19="Ja",Kostenerfassung!C19&lt;&gt;"",Kostenerfassung!C19&lt;&gt;0,Stammdaten!B65&lt;&gt;""),IF(Kostenerfassung!D19="Wohnfläche (m²)",Kostenerfassung!C19*Stammdaten!D65/Stammdaten!D$113,IF(Kostenerfassung!D19="Personenzahl",Kostenerfassung!C19*Stammdaten!E65/Stammdaten!E$113,IF(Kostenerfassung!D19="Einheiten (gleich)",Kostenerfassung!C19*1/COUNTA(Stammdaten!B$13:B$112),0))),0)+IF(AND(Kostenerfassung!E20="Ja",Kostenerfassung!C20&lt;&gt;"",Kostenerfassung!C20&lt;&gt;0,Stammdaten!B65&lt;&gt;""),IF(Kostenerfassung!D20="Wohnfläche (m²)",Kostenerfassung!C20*Stammdaten!D65/Stammdaten!D$113,IF(Kostenerfassung!D20="Personenzahl",Kostenerfassung!C20*Stammdaten!E65/Stammdaten!E$113,IF(Kostenerfassung!D20="Einheiten (gleich)",Kostenerfassung!C20*1/COUNTA(Stammdaten!B$13:B$112),0))),0)+IF(AND(Kostenerfassung!E21="Ja",Kostenerfassung!C21&lt;&gt;"",Kostenerfassung!C21&lt;&gt;0,Stammdaten!B65&lt;&gt;""),IF(Kostenerfassung!D21="Wohnfläche (m²)",Kostenerfassung!C21*Stammdaten!D65/Stammdaten!D$113,IF(Kostenerfassung!D21="Personenzahl",Kostenerfassung!C21*Stammdaten!E65/Stammdaten!E$113,IF(Kostenerfassung!D21="Einheiten (gleich)",Kostenerfassung!C21*1/COUNTA(Stammdaten!B$13:B$112),0))),0)+IF(AND(Kostenerfassung!E22="Ja",Kostenerfassung!C22&lt;&gt;"",Kostenerfassung!C22&lt;&gt;0,Stammdaten!B65&lt;&gt;""),IF(Kostenerfassung!D22="Wohnfläche (m²)",Kostenerfassung!C22*Stammdaten!D65/Stammdaten!D$113,IF(Kostenerfassung!D22="Personenzahl",Kostenerfassung!C22*Stammdaten!E65/Stammdaten!E$113,IF(Kostenerfassung!D22="Einheiten (gleich)",Kostenerfassung!C22*1/COUNTA(Stammdaten!B$13:B$112),0))),0)))</f>
        <v/>
      </c>
      <c r="F57" s="19" t="str">
        <f aca="false">IF(Stammdaten!B65=""," ",IF(Stammdaten!D65="",0,Heizkosten!C$11*Stammdaten!D65/Stammdaten!D$113+IF(Stammdaten!F$113=0,0,Heizkosten!C$12*Stammdaten!F65/Stammdaten!F$113)+Heizkosten!C$13*Stammdaten!D65/Stammdaten!D$113+IF(Stammdaten!G$113=0,0,Heizkosten!C$14*Stammdaten!G65/Stammdaten!G$113)))</f>
        <v> </v>
      </c>
      <c r="G57" s="47" t="str">
        <f aca="false">IF(Stammdaten!B65="","",E57+IF(F57=" ",0,F57))</f>
        <v/>
      </c>
      <c r="H57" s="19" t="str">
        <f aca="false">IF(Stammdaten!B65="","",Stammdaten!I65)</f>
        <v/>
      </c>
      <c r="I57" s="53" t="str">
        <f aca="false">IF(Stammdaten!B65="","",G57-H57)</f>
        <v/>
      </c>
      <c r="J57" s="54" t="str">
        <f aca="false">IF(Stammdaten!B65="","",IF(I57&gt;0,"↑ Nachzahlung",IF(I57&lt;0,"↓ Guthaben","✓ Ausgeglichen")))</f>
        <v/>
      </c>
    </row>
    <row r="58" customFormat="false" ht="15" hidden="false" customHeight="false" outlineLevel="0" collapsed="false">
      <c r="A58" s="21" t="n">
        <v>54</v>
      </c>
      <c r="B58" s="32" t="str">
        <f aca="false">IF(Stammdaten!B66="","",Stammdaten!B66)</f>
        <v/>
      </c>
      <c r="C58" s="55" t="str">
        <f aca="false">IF(Stammdaten!B66="","",Stammdaten!D66)</f>
        <v/>
      </c>
      <c r="D58" s="23" t="str">
        <f aca="false">IF(Stammdaten!B66="","",Stammdaten!J66)</f>
        <v/>
      </c>
      <c r="E58" s="22" t="str">
        <f aca="false">IF(Stammdaten!B66="","",(IF(AND(Kostenerfassung!E5="Ja",Kostenerfassung!C5&lt;&gt;"",Kostenerfassung!C5&lt;&gt;0,Stammdaten!B66&lt;&gt;""),IF(Kostenerfassung!D5="Wohnfläche (m²)",Kostenerfassung!C5*Stammdaten!D66/Stammdaten!D$113,IF(Kostenerfassung!D5="Personenzahl",Kostenerfassung!C5*Stammdaten!E66/Stammdaten!E$113,IF(Kostenerfassung!D5="Einheiten (gleich)",Kostenerfassung!C5*1/COUNTA(Stammdaten!B$13:B$112),0))),0)+IF(AND(Kostenerfassung!E6="Ja",Kostenerfassung!C6&lt;&gt;"",Kostenerfassung!C6&lt;&gt;0,Stammdaten!B66&lt;&gt;""),IF(Kostenerfassung!D6="Wohnfläche (m²)",Kostenerfassung!C6*Stammdaten!D66/Stammdaten!D$113,IF(Kostenerfassung!D6="Personenzahl",Kostenerfassung!C6*Stammdaten!E66/Stammdaten!E$113,IF(Kostenerfassung!D6="Einheiten (gleich)",Kostenerfassung!C6*1/COUNTA(Stammdaten!B$13:B$112),0))),0)+IF(AND(Kostenerfassung!E7="Ja",Kostenerfassung!C7&lt;&gt;"",Kostenerfassung!C7&lt;&gt;0,Stammdaten!B66&lt;&gt;""),IF(Kostenerfassung!D7="Wohnfläche (m²)",Kostenerfassung!C7*Stammdaten!D66/Stammdaten!D$113,IF(Kostenerfassung!D7="Personenzahl",Kostenerfassung!C7*Stammdaten!E66/Stammdaten!E$113,IF(Kostenerfassung!D7="Einheiten (gleich)",Kostenerfassung!C7*1/COUNTA(Stammdaten!B$13:B$112),0))),0)+IF(AND(Kostenerfassung!E10="Ja",Kostenerfassung!C10&lt;&gt;"",Kostenerfassung!C10&lt;&gt;0,Stammdaten!B66&lt;&gt;""),IF(Kostenerfassung!D10="Wohnfläche (m²)",Kostenerfassung!C10*Stammdaten!D66/Stammdaten!D$113,IF(Kostenerfassung!D10="Personenzahl",Kostenerfassung!C10*Stammdaten!E66/Stammdaten!E$113,IF(Kostenerfassung!D10="Einheiten (gleich)",Kostenerfassung!C10*1/COUNTA(Stammdaten!B$13:B$112),0))),0)+IF(AND(Kostenerfassung!E11="Ja",Kostenerfassung!C11&lt;&gt;"",Kostenerfassung!C11&lt;&gt;0,Stammdaten!B66&lt;&gt;""),IF(Kostenerfassung!D11="Wohnfläche (m²)",Kostenerfassung!C11*Stammdaten!D66/Stammdaten!D$113,IF(Kostenerfassung!D11="Personenzahl",Kostenerfassung!C11*Stammdaten!E66/Stammdaten!E$113,IF(Kostenerfassung!D11="Einheiten (gleich)",Kostenerfassung!C11*1/COUNTA(Stammdaten!B$13:B$112),0))),0)+IF(AND(Kostenerfassung!E12="Ja",Kostenerfassung!C12&lt;&gt;"",Kostenerfassung!C12&lt;&gt;0,Stammdaten!B66&lt;&gt;""),IF(Kostenerfassung!D12="Wohnfläche (m²)",Kostenerfassung!C12*Stammdaten!D66/Stammdaten!D$113,IF(Kostenerfassung!D12="Personenzahl",Kostenerfassung!C12*Stammdaten!E66/Stammdaten!E$113,IF(Kostenerfassung!D12="Einheiten (gleich)",Kostenerfassung!C12*1/COUNTA(Stammdaten!B$13:B$112),0))),0)+IF(AND(Kostenerfassung!E13="Ja",Kostenerfassung!C13&lt;&gt;"",Kostenerfassung!C13&lt;&gt;0,Stammdaten!B66&lt;&gt;""),IF(Kostenerfassung!D13="Wohnfläche (m²)",Kostenerfassung!C13*Stammdaten!D66/Stammdaten!D$113,IF(Kostenerfassung!D13="Personenzahl",Kostenerfassung!C13*Stammdaten!E66/Stammdaten!E$113,IF(Kostenerfassung!D13="Einheiten (gleich)",Kostenerfassung!C13*1/COUNTA(Stammdaten!B$13:B$112),0))),0)+IF(AND(Kostenerfassung!E14="Ja",Kostenerfassung!C14&lt;&gt;"",Kostenerfassung!C14&lt;&gt;0,Stammdaten!B66&lt;&gt;""),IF(Kostenerfassung!D14="Wohnfläche (m²)",Kostenerfassung!C14*Stammdaten!D66/Stammdaten!D$113,IF(Kostenerfassung!D14="Personenzahl",Kostenerfassung!C14*Stammdaten!E66/Stammdaten!E$113,IF(Kostenerfassung!D14="Einheiten (gleich)",Kostenerfassung!C14*1/COUNTA(Stammdaten!B$13:B$112),0))),0)+IF(AND(Kostenerfassung!E15="Ja",Kostenerfassung!C15&lt;&gt;"",Kostenerfassung!C15&lt;&gt;0,Stammdaten!B66&lt;&gt;""),IF(Kostenerfassung!D15="Wohnfläche (m²)",Kostenerfassung!C15*Stammdaten!D66/Stammdaten!D$113,IF(Kostenerfassung!D15="Personenzahl",Kostenerfassung!C15*Stammdaten!E66/Stammdaten!E$113,IF(Kostenerfassung!D15="Einheiten (gleich)",Kostenerfassung!C15*1/COUNTA(Stammdaten!B$13:B$112),0))),0)+IF(AND(Kostenerfassung!E16="Ja",Kostenerfassung!C16&lt;&gt;"",Kostenerfassung!C16&lt;&gt;0,Stammdaten!B66&lt;&gt;""),IF(Kostenerfassung!D16="Wohnfläche (m²)",Kostenerfassung!C16*Stammdaten!D66/Stammdaten!D$113,IF(Kostenerfassung!D16="Personenzahl",Kostenerfassung!C16*Stammdaten!E66/Stammdaten!E$113,IF(Kostenerfassung!D16="Einheiten (gleich)",Kostenerfassung!C16*1/COUNTA(Stammdaten!B$13:B$112),0))),0)+IF(AND(Kostenerfassung!E17="Ja",Kostenerfassung!C17&lt;&gt;"",Kostenerfassung!C17&lt;&gt;0,Stammdaten!B66&lt;&gt;""),IF(Kostenerfassung!D17="Wohnfläche (m²)",Kostenerfassung!C17*Stammdaten!D66/Stammdaten!D$113,IF(Kostenerfassung!D17="Personenzahl",Kostenerfassung!C17*Stammdaten!E66/Stammdaten!E$113,IF(Kostenerfassung!D17="Einheiten (gleich)",Kostenerfassung!C17*1/COUNTA(Stammdaten!B$13:B$112),0))),0)+IF(AND(Kostenerfassung!E18="Ja",Kostenerfassung!C18&lt;&gt;"",Kostenerfassung!C18&lt;&gt;0,Stammdaten!B66&lt;&gt;""),IF(Kostenerfassung!D18="Wohnfläche (m²)",Kostenerfassung!C18*Stammdaten!D66/Stammdaten!D$113,IF(Kostenerfassung!D18="Personenzahl",Kostenerfassung!C18*Stammdaten!E66/Stammdaten!E$113,IF(Kostenerfassung!D18="Einheiten (gleich)",Kostenerfassung!C18*1/COUNTA(Stammdaten!B$13:B$112),0))),0)+IF(AND(Kostenerfassung!E19="Ja",Kostenerfassung!C19&lt;&gt;"",Kostenerfassung!C19&lt;&gt;0,Stammdaten!B66&lt;&gt;""),IF(Kostenerfassung!D19="Wohnfläche (m²)",Kostenerfassung!C19*Stammdaten!D66/Stammdaten!D$113,IF(Kostenerfassung!D19="Personenzahl",Kostenerfassung!C19*Stammdaten!E66/Stammdaten!E$113,IF(Kostenerfassung!D19="Einheiten (gleich)",Kostenerfassung!C19*1/COUNTA(Stammdaten!B$13:B$112),0))),0)+IF(AND(Kostenerfassung!E20="Ja",Kostenerfassung!C20&lt;&gt;"",Kostenerfassung!C20&lt;&gt;0,Stammdaten!B66&lt;&gt;""),IF(Kostenerfassung!D20="Wohnfläche (m²)",Kostenerfassung!C20*Stammdaten!D66/Stammdaten!D$113,IF(Kostenerfassung!D20="Personenzahl",Kostenerfassung!C20*Stammdaten!E66/Stammdaten!E$113,IF(Kostenerfassung!D20="Einheiten (gleich)",Kostenerfassung!C20*1/COUNTA(Stammdaten!B$13:B$112),0))),0)+IF(AND(Kostenerfassung!E21="Ja",Kostenerfassung!C21&lt;&gt;"",Kostenerfassung!C21&lt;&gt;0,Stammdaten!B66&lt;&gt;""),IF(Kostenerfassung!D21="Wohnfläche (m²)",Kostenerfassung!C21*Stammdaten!D66/Stammdaten!D$113,IF(Kostenerfassung!D21="Personenzahl",Kostenerfassung!C21*Stammdaten!E66/Stammdaten!E$113,IF(Kostenerfassung!D21="Einheiten (gleich)",Kostenerfassung!C21*1/COUNTA(Stammdaten!B$13:B$112),0))),0)+IF(AND(Kostenerfassung!E22="Ja",Kostenerfassung!C22&lt;&gt;"",Kostenerfassung!C22&lt;&gt;0,Stammdaten!B66&lt;&gt;""),IF(Kostenerfassung!D22="Wohnfläche (m²)",Kostenerfassung!C22*Stammdaten!D66/Stammdaten!D$113,IF(Kostenerfassung!D22="Personenzahl",Kostenerfassung!C22*Stammdaten!E66/Stammdaten!E$113,IF(Kostenerfassung!D22="Einheiten (gleich)",Kostenerfassung!C22*1/COUNTA(Stammdaten!B$13:B$112),0))),0)))</f>
        <v/>
      </c>
      <c r="F58" s="22" t="str">
        <f aca="false">IF(Stammdaten!B66=""," ",IF(Stammdaten!D66="",0,Heizkosten!C$11*Stammdaten!D66/Stammdaten!D$113+IF(Stammdaten!F$113=0,0,Heizkosten!C$12*Stammdaten!F66/Stammdaten!F$113)+Heizkosten!C$13*Stammdaten!D66/Stammdaten!D$113+IF(Stammdaten!G$113=0,0,Heizkosten!C$14*Stammdaten!G66/Stammdaten!G$113)))</f>
        <v> </v>
      </c>
      <c r="G58" s="46" t="str">
        <f aca="false">IF(Stammdaten!B66="","",E58+IF(F58=" ",0,F58))</f>
        <v/>
      </c>
      <c r="H58" s="22" t="str">
        <f aca="false">IF(Stammdaten!B66="","",Stammdaten!I66)</f>
        <v/>
      </c>
      <c r="I58" s="53" t="str">
        <f aca="false">IF(Stammdaten!B66="","",G58-H58)</f>
        <v/>
      </c>
      <c r="J58" s="54" t="str">
        <f aca="false">IF(Stammdaten!B66="","",IF(I58&gt;0,"↑ Nachzahlung",IF(I58&lt;0,"↓ Guthaben","✓ Ausgeglichen")))</f>
        <v/>
      </c>
    </row>
    <row r="59" customFormat="false" ht="15" hidden="false" customHeight="false" outlineLevel="0" collapsed="false">
      <c r="A59" s="14" t="n">
        <v>55</v>
      </c>
      <c r="B59" s="36" t="str">
        <f aca="false">IF(Stammdaten!B67="","",Stammdaten!B67)</f>
        <v/>
      </c>
      <c r="C59" s="52" t="str">
        <f aca="false">IF(Stammdaten!B67="","",Stammdaten!D67)</f>
        <v/>
      </c>
      <c r="D59" s="20" t="str">
        <f aca="false">IF(Stammdaten!B67="","",Stammdaten!J67)</f>
        <v/>
      </c>
      <c r="E59" s="19" t="str">
        <f aca="false">IF(Stammdaten!B67="","",(IF(AND(Kostenerfassung!E5="Ja",Kostenerfassung!C5&lt;&gt;"",Kostenerfassung!C5&lt;&gt;0,Stammdaten!B67&lt;&gt;""),IF(Kostenerfassung!D5="Wohnfläche (m²)",Kostenerfassung!C5*Stammdaten!D67/Stammdaten!D$113,IF(Kostenerfassung!D5="Personenzahl",Kostenerfassung!C5*Stammdaten!E67/Stammdaten!E$113,IF(Kostenerfassung!D5="Einheiten (gleich)",Kostenerfassung!C5*1/COUNTA(Stammdaten!B$13:B$112),0))),0)+IF(AND(Kostenerfassung!E6="Ja",Kostenerfassung!C6&lt;&gt;"",Kostenerfassung!C6&lt;&gt;0,Stammdaten!B67&lt;&gt;""),IF(Kostenerfassung!D6="Wohnfläche (m²)",Kostenerfassung!C6*Stammdaten!D67/Stammdaten!D$113,IF(Kostenerfassung!D6="Personenzahl",Kostenerfassung!C6*Stammdaten!E67/Stammdaten!E$113,IF(Kostenerfassung!D6="Einheiten (gleich)",Kostenerfassung!C6*1/COUNTA(Stammdaten!B$13:B$112),0))),0)+IF(AND(Kostenerfassung!E7="Ja",Kostenerfassung!C7&lt;&gt;"",Kostenerfassung!C7&lt;&gt;0,Stammdaten!B67&lt;&gt;""),IF(Kostenerfassung!D7="Wohnfläche (m²)",Kostenerfassung!C7*Stammdaten!D67/Stammdaten!D$113,IF(Kostenerfassung!D7="Personenzahl",Kostenerfassung!C7*Stammdaten!E67/Stammdaten!E$113,IF(Kostenerfassung!D7="Einheiten (gleich)",Kostenerfassung!C7*1/COUNTA(Stammdaten!B$13:B$112),0))),0)+IF(AND(Kostenerfassung!E10="Ja",Kostenerfassung!C10&lt;&gt;"",Kostenerfassung!C10&lt;&gt;0,Stammdaten!B67&lt;&gt;""),IF(Kostenerfassung!D10="Wohnfläche (m²)",Kostenerfassung!C10*Stammdaten!D67/Stammdaten!D$113,IF(Kostenerfassung!D10="Personenzahl",Kostenerfassung!C10*Stammdaten!E67/Stammdaten!E$113,IF(Kostenerfassung!D10="Einheiten (gleich)",Kostenerfassung!C10*1/COUNTA(Stammdaten!B$13:B$112),0))),0)+IF(AND(Kostenerfassung!E11="Ja",Kostenerfassung!C11&lt;&gt;"",Kostenerfassung!C11&lt;&gt;0,Stammdaten!B67&lt;&gt;""),IF(Kostenerfassung!D11="Wohnfläche (m²)",Kostenerfassung!C11*Stammdaten!D67/Stammdaten!D$113,IF(Kostenerfassung!D11="Personenzahl",Kostenerfassung!C11*Stammdaten!E67/Stammdaten!E$113,IF(Kostenerfassung!D11="Einheiten (gleich)",Kostenerfassung!C11*1/COUNTA(Stammdaten!B$13:B$112),0))),0)+IF(AND(Kostenerfassung!E12="Ja",Kostenerfassung!C12&lt;&gt;"",Kostenerfassung!C12&lt;&gt;0,Stammdaten!B67&lt;&gt;""),IF(Kostenerfassung!D12="Wohnfläche (m²)",Kostenerfassung!C12*Stammdaten!D67/Stammdaten!D$113,IF(Kostenerfassung!D12="Personenzahl",Kostenerfassung!C12*Stammdaten!E67/Stammdaten!E$113,IF(Kostenerfassung!D12="Einheiten (gleich)",Kostenerfassung!C12*1/COUNTA(Stammdaten!B$13:B$112),0))),0)+IF(AND(Kostenerfassung!E13="Ja",Kostenerfassung!C13&lt;&gt;"",Kostenerfassung!C13&lt;&gt;0,Stammdaten!B67&lt;&gt;""),IF(Kostenerfassung!D13="Wohnfläche (m²)",Kostenerfassung!C13*Stammdaten!D67/Stammdaten!D$113,IF(Kostenerfassung!D13="Personenzahl",Kostenerfassung!C13*Stammdaten!E67/Stammdaten!E$113,IF(Kostenerfassung!D13="Einheiten (gleich)",Kostenerfassung!C13*1/COUNTA(Stammdaten!B$13:B$112),0))),0)+IF(AND(Kostenerfassung!E14="Ja",Kostenerfassung!C14&lt;&gt;"",Kostenerfassung!C14&lt;&gt;0,Stammdaten!B67&lt;&gt;""),IF(Kostenerfassung!D14="Wohnfläche (m²)",Kostenerfassung!C14*Stammdaten!D67/Stammdaten!D$113,IF(Kostenerfassung!D14="Personenzahl",Kostenerfassung!C14*Stammdaten!E67/Stammdaten!E$113,IF(Kostenerfassung!D14="Einheiten (gleich)",Kostenerfassung!C14*1/COUNTA(Stammdaten!B$13:B$112),0))),0)+IF(AND(Kostenerfassung!E15="Ja",Kostenerfassung!C15&lt;&gt;"",Kostenerfassung!C15&lt;&gt;0,Stammdaten!B67&lt;&gt;""),IF(Kostenerfassung!D15="Wohnfläche (m²)",Kostenerfassung!C15*Stammdaten!D67/Stammdaten!D$113,IF(Kostenerfassung!D15="Personenzahl",Kostenerfassung!C15*Stammdaten!E67/Stammdaten!E$113,IF(Kostenerfassung!D15="Einheiten (gleich)",Kostenerfassung!C15*1/COUNTA(Stammdaten!B$13:B$112),0))),0)+IF(AND(Kostenerfassung!E16="Ja",Kostenerfassung!C16&lt;&gt;"",Kostenerfassung!C16&lt;&gt;0,Stammdaten!B67&lt;&gt;""),IF(Kostenerfassung!D16="Wohnfläche (m²)",Kostenerfassung!C16*Stammdaten!D67/Stammdaten!D$113,IF(Kostenerfassung!D16="Personenzahl",Kostenerfassung!C16*Stammdaten!E67/Stammdaten!E$113,IF(Kostenerfassung!D16="Einheiten (gleich)",Kostenerfassung!C16*1/COUNTA(Stammdaten!B$13:B$112),0))),0)+IF(AND(Kostenerfassung!E17="Ja",Kostenerfassung!C17&lt;&gt;"",Kostenerfassung!C17&lt;&gt;0,Stammdaten!B67&lt;&gt;""),IF(Kostenerfassung!D17="Wohnfläche (m²)",Kostenerfassung!C17*Stammdaten!D67/Stammdaten!D$113,IF(Kostenerfassung!D17="Personenzahl",Kostenerfassung!C17*Stammdaten!E67/Stammdaten!E$113,IF(Kostenerfassung!D17="Einheiten (gleich)",Kostenerfassung!C17*1/COUNTA(Stammdaten!B$13:B$112),0))),0)+IF(AND(Kostenerfassung!E18="Ja",Kostenerfassung!C18&lt;&gt;"",Kostenerfassung!C18&lt;&gt;0,Stammdaten!B67&lt;&gt;""),IF(Kostenerfassung!D18="Wohnfläche (m²)",Kostenerfassung!C18*Stammdaten!D67/Stammdaten!D$113,IF(Kostenerfassung!D18="Personenzahl",Kostenerfassung!C18*Stammdaten!E67/Stammdaten!E$113,IF(Kostenerfassung!D18="Einheiten (gleich)",Kostenerfassung!C18*1/COUNTA(Stammdaten!B$13:B$112),0))),0)+IF(AND(Kostenerfassung!E19="Ja",Kostenerfassung!C19&lt;&gt;"",Kostenerfassung!C19&lt;&gt;0,Stammdaten!B67&lt;&gt;""),IF(Kostenerfassung!D19="Wohnfläche (m²)",Kostenerfassung!C19*Stammdaten!D67/Stammdaten!D$113,IF(Kostenerfassung!D19="Personenzahl",Kostenerfassung!C19*Stammdaten!E67/Stammdaten!E$113,IF(Kostenerfassung!D19="Einheiten (gleich)",Kostenerfassung!C19*1/COUNTA(Stammdaten!B$13:B$112),0))),0)+IF(AND(Kostenerfassung!E20="Ja",Kostenerfassung!C20&lt;&gt;"",Kostenerfassung!C20&lt;&gt;0,Stammdaten!B67&lt;&gt;""),IF(Kostenerfassung!D20="Wohnfläche (m²)",Kostenerfassung!C20*Stammdaten!D67/Stammdaten!D$113,IF(Kostenerfassung!D20="Personenzahl",Kostenerfassung!C20*Stammdaten!E67/Stammdaten!E$113,IF(Kostenerfassung!D20="Einheiten (gleich)",Kostenerfassung!C20*1/COUNTA(Stammdaten!B$13:B$112),0))),0)+IF(AND(Kostenerfassung!E21="Ja",Kostenerfassung!C21&lt;&gt;"",Kostenerfassung!C21&lt;&gt;0,Stammdaten!B67&lt;&gt;""),IF(Kostenerfassung!D21="Wohnfläche (m²)",Kostenerfassung!C21*Stammdaten!D67/Stammdaten!D$113,IF(Kostenerfassung!D21="Personenzahl",Kostenerfassung!C21*Stammdaten!E67/Stammdaten!E$113,IF(Kostenerfassung!D21="Einheiten (gleich)",Kostenerfassung!C21*1/COUNTA(Stammdaten!B$13:B$112),0))),0)+IF(AND(Kostenerfassung!E22="Ja",Kostenerfassung!C22&lt;&gt;"",Kostenerfassung!C22&lt;&gt;0,Stammdaten!B67&lt;&gt;""),IF(Kostenerfassung!D22="Wohnfläche (m²)",Kostenerfassung!C22*Stammdaten!D67/Stammdaten!D$113,IF(Kostenerfassung!D22="Personenzahl",Kostenerfassung!C22*Stammdaten!E67/Stammdaten!E$113,IF(Kostenerfassung!D22="Einheiten (gleich)",Kostenerfassung!C22*1/COUNTA(Stammdaten!B$13:B$112),0))),0)))</f>
        <v/>
      </c>
      <c r="F59" s="19" t="str">
        <f aca="false">IF(Stammdaten!B67=""," ",IF(Stammdaten!D67="",0,Heizkosten!C$11*Stammdaten!D67/Stammdaten!D$113+IF(Stammdaten!F$113=0,0,Heizkosten!C$12*Stammdaten!F67/Stammdaten!F$113)+Heizkosten!C$13*Stammdaten!D67/Stammdaten!D$113+IF(Stammdaten!G$113=0,0,Heizkosten!C$14*Stammdaten!G67/Stammdaten!G$113)))</f>
        <v> </v>
      </c>
      <c r="G59" s="47" t="str">
        <f aca="false">IF(Stammdaten!B67="","",E59+IF(F59=" ",0,F59))</f>
        <v/>
      </c>
      <c r="H59" s="19" t="str">
        <f aca="false">IF(Stammdaten!B67="","",Stammdaten!I67)</f>
        <v/>
      </c>
      <c r="I59" s="53" t="str">
        <f aca="false">IF(Stammdaten!B67="","",G59-H59)</f>
        <v/>
      </c>
      <c r="J59" s="54" t="str">
        <f aca="false">IF(Stammdaten!B67="","",IF(I59&gt;0,"↑ Nachzahlung",IF(I59&lt;0,"↓ Guthaben","✓ Ausgeglichen")))</f>
        <v/>
      </c>
    </row>
    <row r="60" customFormat="false" ht="15" hidden="false" customHeight="false" outlineLevel="0" collapsed="false">
      <c r="A60" s="21" t="n">
        <v>56</v>
      </c>
      <c r="B60" s="32" t="str">
        <f aca="false">IF(Stammdaten!B68="","",Stammdaten!B68)</f>
        <v/>
      </c>
      <c r="C60" s="55" t="str">
        <f aca="false">IF(Stammdaten!B68="","",Stammdaten!D68)</f>
        <v/>
      </c>
      <c r="D60" s="23" t="str">
        <f aca="false">IF(Stammdaten!B68="","",Stammdaten!J68)</f>
        <v/>
      </c>
      <c r="E60" s="22" t="str">
        <f aca="false">IF(Stammdaten!B68="","",(IF(AND(Kostenerfassung!E5="Ja",Kostenerfassung!C5&lt;&gt;"",Kostenerfassung!C5&lt;&gt;0,Stammdaten!B68&lt;&gt;""),IF(Kostenerfassung!D5="Wohnfläche (m²)",Kostenerfassung!C5*Stammdaten!D68/Stammdaten!D$113,IF(Kostenerfassung!D5="Personenzahl",Kostenerfassung!C5*Stammdaten!E68/Stammdaten!E$113,IF(Kostenerfassung!D5="Einheiten (gleich)",Kostenerfassung!C5*1/COUNTA(Stammdaten!B$13:B$112),0))),0)+IF(AND(Kostenerfassung!E6="Ja",Kostenerfassung!C6&lt;&gt;"",Kostenerfassung!C6&lt;&gt;0,Stammdaten!B68&lt;&gt;""),IF(Kostenerfassung!D6="Wohnfläche (m²)",Kostenerfassung!C6*Stammdaten!D68/Stammdaten!D$113,IF(Kostenerfassung!D6="Personenzahl",Kostenerfassung!C6*Stammdaten!E68/Stammdaten!E$113,IF(Kostenerfassung!D6="Einheiten (gleich)",Kostenerfassung!C6*1/COUNTA(Stammdaten!B$13:B$112),0))),0)+IF(AND(Kostenerfassung!E7="Ja",Kostenerfassung!C7&lt;&gt;"",Kostenerfassung!C7&lt;&gt;0,Stammdaten!B68&lt;&gt;""),IF(Kostenerfassung!D7="Wohnfläche (m²)",Kostenerfassung!C7*Stammdaten!D68/Stammdaten!D$113,IF(Kostenerfassung!D7="Personenzahl",Kostenerfassung!C7*Stammdaten!E68/Stammdaten!E$113,IF(Kostenerfassung!D7="Einheiten (gleich)",Kostenerfassung!C7*1/COUNTA(Stammdaten!B$13:B$112),0))),0)+IF(AND(Kostenerfassung!E10="Ja",Kostenerfassung!C10&lt;&gt;"",Kostenerfassung!C10&lt;&gt;0,Stammdaten!B68&lt;&gt;""),IF(Kostenerfassung!D10="Wohnfläche (m²)",Kostenerfassung!C10*Stammdaten!D68/Stammdaten!D$113,IF(Kostenerfassung!D10="Personenzahl",Kostenerfassung!C10*Stammdaten!E68/Stammdaten!E$113,IF(Kostenerfassung!D10="Einheiten (gleich)",Kostenerfassung!C10*1/COUNTA(Stammdaten!B$13:B$112),0))),0)+IF(AND(Kostenerfassung!E11="Ja",Kostenerfassung!C11&lt;&gt;"",Kostenerfassung!C11&lt;&gt;0,Stammdaten!B68&lt;&gt;""),IF(Kostenerfassung!D11="Wohnfläche (m²)",Kostenerfassung!C11*Stammdaten!D68/Stammdaten!D$113,IF(Kostenerfassung!D11="Personenzahl",Kostenerfassung!C11*Stammdaten!E68/Stammdaten!E$113,IF(Kostenerfassung!D11="Einheiten (gleich)",Kostenerfassung!C11*1/COUNTA(Stammdaten!B$13:B$112),0))),0)+IF(AND(Kostenerfassung!E12="Ja",Kostenerfassung!C12&lt;&gt;"",Kostenerfassung!C12&lt;&gt;0,Stammdaten!B68&lt;&gt;""),IF(Kostenerfassung!D12="Wohnfläche (m²)",Kostenerfassung!C12*Stammdaten!D68/Stammdaten!D$113,IF(Kostenerfassung!D12="Personenzahl",Kostenerfassung!C12*Stammdaten!E68/Stammdaten!E$113,IF(Kostenerfassung!D12="Einheiten (gleich)",Kostenerfassung!C12*1/COUNTA(Stammdaten!B$13:B$112),0))),0)+IF(AND(Kostenerfassung!E13="Ja",Kostenerfassung!C13&lt;&gt;"",Kostenerfassung!C13&lt;&gt;0,Stammdaten!B68&lt;&gt;""),IF(Kostenerfassung!D13="Wohnfläche (m²)",Kostenerfassung!C13*Stammdaten!D68/Stammdaten!D$113,IF(Kostenerfassung!D13="Personenzahl",Kostenerfassung!C13*Stammdaten!E68/Stammdaten!E$113,IF(Kostenerfassung!D13="Einheiten (gleich)",Kostenerfassung!C13*1/COUNTA(Stammdaten!B$13:B$112),0))),0)+IF(AND(Kostenerfassung!E14="Ja",Kostenerfassung!C14&lt;&gt;"",Kostenerfassung!C14&lt;&gt;0,Stammdaten!B68&lt;&gt;""),IF(Kostenerfassung!D14="Wohnfläche (m²)",Kostenerfassung!C14*Stammdaten!D68/Stammdaten!D$113,IF(Kostenerfassung!D14="Personenzahl",Kostenerfassung!C14*Stammdaten!E68/Stammdaten!E$113,IF(Kostenerfassung!D14="Einheiten (gleich)",Kostenerfassung!C14*1/COUNTA(Stammdaten!B$13:B$112),0))),0)+IF(AND(Kostenerfassung!E15="Ja",Kostenerfassung!C15&lt;&gt;"",Kostenerfassung!C15&lt;&gt;0,Stammdaten!B68&lt;&gt;""),IF(Kostenerfassung!D15="Wohnfläche (m²)",Kostenerfassung!C15*Stammdaten!D68/Stammdaten!D$113,IF(Kostenerfassung!D15="Personenzahl",Kostenerfassung!C15*Stammdaten!E68/Stammdaten!E$113,IF(Kostenerfassung!D15="Einheiten (gleich)",Kostenerfassung!C15*1/COUNTA(Stammdaten!B$13:B$112),0))),0)+IF(AND(Kostenerfassung!E16="Ja",Kostenerfassung!C16&lt;&gt;"",Kostenerfassung!C16&lt;&gt;0,Stammdaten!B68&lt;&gt;""),IF(Kostenerfassung!D16="Wohnfläche (m²)",Kostenerfassung!C16*Stammdaten!D68/Stammdaten!D$113,IF(Kostenerfassung!D16="Personenzahl",Kostenerfassung!C16*Stammdaten!E68/Stammdaten!E$113,IF(Kostenerfassung!D16="Einheiten (gleich)",Kostenerfassung!C16*1/COUNTA(Stammdaten!B$13:B$112),0))),0)+IF(AND(Kostenerfassung!E17="Ja",Kostenerfassung!C17&lt;&gt;"",Kostenerfassung!C17&lt;&gt;0,Stammdaten!B68&lt;&gt;""),IF(Kostenerfassung!D17="Wohnfläche (m²)",Kostenerfassung!C17*Stammdaten!D68/Stammdaten!D$113,IF(Kostenerfassung!D17="Personenzahl",Kostenerfassung!C17*Stammdaten!E68/Stammdaten!E$113,IF(Kostenerfassung!D17="Einheiten (gleich)",Kostenerfassung!C17*1/COUNTA(Stammdaten!B$13:B$112),0))),0)+IF(AND(Kostenerfassung!E18="Ja",Kostenerfassung!C18&lt;&gt;"",Kostenerfassung!C18&lt;&gt;0,Stammdaten!B68&lt;&gt;""),IF(Kostenerfassung!D18="Wohnfläche (m²)",Kostenerfassung!C18*Stammdaten!D68/Stammdaten!D$113,IF(Kostenerfassung!D18="Personenzahl",Kostenerfassung!C18*Stammdaten!E68/Stammdaten!E$113,IF(Kostenerfassung!D18="Einheiten (gleich)",Kostenerfassung!C18*1/COUNTA(Stammdaten!B$13:B$112),0))),0)+IF(AND(Kostenerfassung!E19="Ja",Kostenerfassung!C19&lt;&gt;"",Kostenerfassung!C19&lt;&gt;0,Stammdaten!B68&lt;&gt;""),IF(Kostenerfassung!D19="Wohnfläche (m²)",Kostenerfassung!C19*Stammdaten!D68/Stammdaten!D$113,IF(Kostenerfassung!D19="Personenzahl",Kostenerfassung!C19*Stammdaten!E68/Stammdaten!E$113,IF(Kostenerfassung!D19="Einheiten (gleich)",Kostenerfassung!C19*1/COUNTA(Stammdaten!B$13:B$112),0))),0)+IF(AND(Kostenerfassung!E20="Ja",Kostenerfassung!C20&lt;&gt;"",Kostenerfassung!C20&lt;&gt;0,Stammdaten!B68&lt;&gt;""),IF(Kostenerfassung!D20="Wohnfläche (m²)",Kostenerfassung!C20*Stammdaten!D68/Stammdaten!D$113,IF(Kostenerfassung!D20="Personenzahl",Kostenerfassung!C20*Stammdaten!E68/Stammdaten!E$113,IF(Kostenerfassung!D20="Einheiten (gleich)",Kostenerfassung!C20*1/COUNTA(Stammdaten!B$13:B$112),0))),0)+IF(AND(Kostenerfassung!E21="Ja",Kostenerfassung!C21&lt;&gt;"",Kostenerfassung!C21&lt;&gt;0,Stammdaten!B68&lt;&gt;""),IF(Kostenerfassung!D21="Wohnfläche (m²)",Kostenerfassung!C21*Stammdaten!D68/Stammdaten!D$113,IF(Kostenerfassung!D21="Personenzahl",Kostenerfassung!C21*Stammdaten!E68/Stammdaten!E$113,IF(Kostenerfassung!D21="Einheiten (gleich)",Kostenerfassung!C21*1/COUNTA(Stammdaten!B$13:B$112),0))),0)+IF(AND(Kostenerfassung!E22="Ja",Kostenerfassung!C22&lt;&gt;"",Kostenerfassung!C22&lt;&gt;0,Stammdaten!B68&lt;&gt;""),IF(Kostenerfassung!D22="Wohnfläche (m²)",Kostenerfassung!C22*Stammdaten!D68/Stammdaten!D$113,IF(Kostenerfassung!D22="Personenzahl",Kostenerfassung!C22*Stammdaten!E68/Stammdaten!E$113,IF(Kostenerfassung!D22="Einheiten (gleich)",Kostenerfassung!C22*1/COUNTA(Stammdaten!B$13:B$112),0))),0)))</f>
        <v/>
      </c>
      <c r="F60" s="22" t="str">
        <f aca="false">IF(Stammdaten!B68=""," ",IF(Stammdaten!D68="",0,Heizkosten!C$11*Stammdaten!D68/Stammdaten!D$113+IF(Stammdaten!F$113=0,0,Heizkosten!C$12*Stammdaten!F68/Stammdaten!F$113)+Heizkosten!C$13*Stammdaten!D68/Stammdaten!D$113+IF(Stammdaten!G$113=0,0,Heizkosten!C$14*Stammdaten!G68/Stammdaten!G$113)))</f>
        <v> </v>
      </c>
      <c r="G60" s="46" t="str">
        <f aca="false">IF(Stammdaten!B68="","",E60+IF(F60=" ",0,F60))</f>
        <v/>
      </c>
      <c r="H60" s="22" t="str">
        <f aca="false">IF(Stammdaten!B68="","",Stammdaten!I68)</f>
        <v/>
      </c>
      <c r="I60" s="53" t="str">
        <f aca="false">IF(Stammdaten!B68="","",G60-H60)</f>
        <v/>
      </c>
      <c r="J60" s="54" t="str">
        <f aca="false">IF(Stammdaten!B68="","",IF(I60&gt;0,"↑ Nachzahlung",IF(I60&lt;0,"↓ Guthaben","✓ Ausgeglichen")))</f>
        <v/>
      </c>
    </row>
    <row r="61" customFormat="false" ht="15" hidden="false" customHeight="false" outlineLevel="0" collapsed="false">
      <c r="A61" s="14" t="n">
        <v>57</v>
      </c>
      <c r="B61" s="36" t="str">
        <f aca="false">IF(Stammdaten!B69="","",Stammdaten!B69)</f>
        <v/>
      </c>
      <c r="C61" s="52" t="str">
        <f aca="false">IF(Stammdaten!B69="","",Stammdaten!D69)</f>
        <v/>
      </c>
      <c r="D61" s="20" t="str">
        <f aca="false">IF(Stammdaten!B69="","",Stammdaten!J69)</f>
        <v/>
      </c>
      <c r="E61" s="19" t="str">
        <f aca="false">IF(Stammdaten!B69="","",(IF(AND(Kostenerfassung!E5="Ja",Kostenerfassung!C5&lt;&gt;"",Kostenerfassung!C5&lt;&gt;0,Stammdaten!B69&lt;&gt;""),IF(Kostenerfassung!D5="Wohnfläche (m²)",Kostenerfassung!C5*Stammdaten!D69/Stammdaten!D$113,IF(Kostenerfassung!D5="Personenzahl",Kostenerfassung!C5*Stammdaten!E69/Stammdaten!E$113,IF(Kostenerfassung!D5="Einheiten (gleich)",Kostenerfassung!C5*1/COUNTA(Stammdaten!B$13:B$112),0))),0)+IF(AND(Kostenerfassung!E6="Ja",Kostenerfassung!C6&lt;&gt;"",Kostenerfassung!C6&lt;&gt;0,Stammdaten!B69&lt;&gt;""),IF(Kostenerfassung!D6="Wohnfläche (m²)",Kostenerfassung!C6*Stammdaten!D69/Stammdaten!D$113,IF(Kostenerfassung!D6="Personenzahl",Kostenerfassung!C6*Stammdaten!E69/Stammdaten!E$113,IF(Kostenerfassung!D6="Einheiten (gleich)",Kostenerfassung!C6*1/COUNTA(Stammdaten!B$13:B$112),0))),0)+IF(AND(Kostenerfassung!E7="Ja",Kostenerfassung!C7&lt;&gt;"",Kostenerfassung!C7&lt;&gt;0,Stammdaten!B69&lt;&gt;""),IF(Kostenerfassung!D7="Wohnfläche (m²)",Kostenerfassung!C7*Stammdaten!D69/Stammdaten!D$113,IF(Kostenerfassung!D7="Personenzahl",Kostenerfassung!C7*Stammdaten!E69/Stammdaten!E$113,IF(Kostenerfassung!D7="Einheiten (gleich)",Kostenerfassung!C7*1/COUNTA(Stammdaten!B$13:B$112),0))),0)+IF(AND(Kostenerfassung!E10="Ja",Kostenerfassung!C10&lt;&gt;"",Kostenerfassung!C10&lt;&gt;0,Stammdaten!B69&lt;&gt;""),IF(Kostenerfassung!D10="Wohnfläche (m²)",Kostenerfassung!C10*Stammdaten!D69/Stammdaten!D$113,IF(Kostenerfassung!D10="Personenzahl",Kostenerfassung!C10*Stammdaten!E69/Stammdaten!E$113,IF(Kostenerfassung!D10="Einheiten (gleich)",Kostenerfassung!C10*1/COUNTA(Stammdaten!B$13:B$112),0))),0)+IF(AND(Kostenerfassung!E11="Ja",Kostenerfassung!C11&lt;&gt;"",Kostenerfassung!C11&lt;&gt;0,Stammdaten!B69&lt;&gt;""),IF(Kostenerfassung!D11="Wohnfläche (m²)",Kostenerfassung!C11*Stammdaten!D69/Stammdaten!D$113,IF(Kostenerfassung!D11="Personenzahl",Kostenerfassung!C11*Stammdaten!E69/Stammdaten!E$113,IF(Kostenerfassung!D11="Einheiten (gleich)",Kostenerfassung!C11*1/COUNTA(Stammdaten!B$13:B$112),0))),0)+IF(AND(Kostenerfassung!E12="Ja",Kostenerfassung!C12&lt;&gt;"",Kostenerfassung!C12&lt;&gt;0,Stammdaten!B69&lt;&gt;""),IF(Kostenerfassung!D12="Wohnfläche (m²)",Kostenerfassung!C12*Stammdaten!D69/Stammdaten!D$113,IF(Kostenerfassung!D12="Personenzahl",Kostenerfassung!C12*Stammdaten!E69/Stammdaten!E$113,IF(Kostenerfassung!D12="Einheiten (gleich)",Kostenerfassung!C12*1/COUNTA(Stammdaten!B$13:B$112),0))),0)+IF(AND(Kostenerfassung!E13="Ja",Kostenerfassung!C13&lt;&gt;"",Kostenerfassung!C13&lt;&gt;0,Stammdaten!B69&lt;&gt;""),IF(Kostenerfassung!D13="Wohnfläche (m²)",Kostenerfassung!C13*Stammdaten!D69/Stammdaten!D$113,IF(Kostenerfassung!D13="Personenzahl",Kostenerfassung!C13*Stammdaten!E69/Stammdaten!E$113,IF(Kostenerfassung!D13="Einheiten (gleich)",Kostenerfassung!C13*1/COUNTA(Stammdaten!B$13:B$112),0))),0)+IF(AND(Kostenerfassung!E14="Ja",Kostenerfassung!C14&lt;&gt;"",Kostenerfassung!C14&lt;&gt;0,Stammdaten!B69&lt;&gt;""),IF(Kostenerfassung!D14="Wohnfläche (m²)",Kostenerfassung!C14*Stammdaten!D69/Stammdaten!D$113,IF(Kostenerfassung!D14="Personenzahl",Kostenerfassung!C14*Stammdaten!E69/Stammdaten!E$113,IF(Kostenerfassung!D14="Einheiten (gleich)",Kostenerfassung!C14*1/COUNTA(Stammdaten!B$13:B$112),0))),0)+IF(AND(Kostenerfassung!E15="Ja",Kostenerfassung!C15&lt;&gt;"",Kostenerfassung!C15&lt;&gt;0,Stammdaten!B69&lt;&gt;""),IF(Kostenerfassung!D15="Wohnfläche (m²)",Kostenerfassung!C15*Stammdaten!D69/Stammdaten!D$113,IF(Kostenerfassung!D15="Personenzahl",Kostenerfassung!C15*Stammdaten!E69/Stammdaten!E$113,IF(Kostenerfassung!D15="Einheiten (gleich)",Kostenerfassung!C15*1/COUNTA(Stammdaten!B$13:B$112),0))),0)+IF(AND(Kostenerfassung!E16="Ja",Kostenerfassung!C16&lt;&gt;"",Kostenerfassung!C16&lt;&gt;0,Stammdaten!B69&lt;&gt;""),IF(Kostenerfassung!D16="Wohnfläche (m²)",Kostenerfassung!C16*Stammdaten!D69/Stammdaten!D$113,IF(Kostenerfassung!D16="Personenzahl",Kostenerfassung!C16*Stammdaten!E69/Stammdaten!E$113,IF(Kostenerfassung!D16="Einheiten (gleich)",Kostenerfassung!C16*1/COUNTA(Stammdaten!B$13:B$112),0))),0)+IF(AND(Kostenerfassung!E17="Ja",Kostenerfassung!C17&lt;&gt;"",Kostenerfassung!C17&lt;&gt;0,Stammdaten!B69&lt;&gt;""),IF(Kostenerfassung!D17="Wohnfläche (m²)",Kostenerfassung!C17*Stammdaten!D69/Stammdaten!D$113,IF(Kostenerfassung!D17="Personenzahl",Kostenerfassung!C17*Stammdaten!E69/Stammdaten!E$113,IF(Kostenerfassung!D17="Einheiten (gleich)",Kostenerfassung!C17*1/COUNTA(Stammdaten!B$13:B$112),0))),0)+IF(AND(Kostenerfassung!E18="Ja",Kostenerfassung!C18&lt;&gt;"",Kostenerfassung!C18&lt;&gt;0,Stammdaten!B69&lt;&gt;""),IF(Kostenerfassung!D18="Wohnfläche (m²)",Kostenerfassung!C18*Stammdaten!D69/Stammdaten!D$113,IF(Kostenerfassung!D18="Personenzahl",Kostenerfassung!C18*Stammdaten!E69/Stammdaten!E$113,IF(Kostenerfassung!D18="Einheiten (gleich)",Kostenerfassung!C18*1/COUNTA(Stammdaten!B$13:B$112),0))),0)+IF(AND(Kostenerfassung!E19="Ja",Kostenerfassung!C19&lt;&gt;"",Kostenerfassung!C19&lt;&gt;0,Stammdaten!B69&lt;&gt;""),IF(Kostenerfassung!D19="Wohnfläche (m²)",Kostenerfassung!C19*Stammdaten!D69/Stammdaten!D$113,IF(Kostenerfassung!D19="Personenzahl",Kostenerfassung!C19*Stammdaten!E69/Stammdaten!E$113,IF(Kostenerfassung!D19="Einheiten (gleich)",Kostenerfassung!C19*1/COUNTA(Stammdaten!B$13:B$112),0))),0)+IF(AND(Kostenerfassung!E20="Ja",Kostenerfassung!C20&lt;&gt;"",Kostenerfassung!C20&lt;&gt;0,Stammdaten!B69&lt;&gt;""),IF(Kostenerfassung!D20="Wohnfläche (m²)",Kostenerfassung!C20*Stammdaten!D69/Stammdaten!D$113,IF(Kostenerfassung!D20="Personenzahl",Kostenerfassung!C20*Stammdaten!E69/Stammdaten!E$113,IF(Kostenerfassung!D20="Einheiten (gleich)",Kostenerfassung!C20*1/COUNTA(Stammdaten!B$13:B$112),0))),0)+IF(AND(Kostenerfassung!E21="Ja",Kostenerfassung!C21&lt;&gt;"",Kostenerfassung!C21&lt;&gt;0,Stammdaten!B69&lt;&gt;""),IF(Kostenerfassung!D21="Wohnfläche (m²)",Kostenerfassung!C21*Stammdaten!D69/Stammdaten!D$113,IF(Kostenerfassung!D21="Personenzahl",Kostenerfassung!C21*Stammdaten!E69/Stammdaten!E$113,IF(Kostenerfassung!D21="Einheiten (gleich)",Kostenerfassung!C21*1/COUNTA(Stammdaten!B$13:B$112),0))),0)+IF(AND(Kostenerfassung!E22="Ja",Kostenerfassung!C22&lt;&gt;"",Kostenerfassung!C22&lt;&gt;0,Stammdaten!B69&lt;&gt;""),IF(Kostenerfassung!D22="Wohnfläche (m²)",Kostenerfassung!C22*Stammdaten!D69/Stammdaten!D$113,IF(Kostenerfassung!D22="Personenzahl",Kostenerfassung!C22*Stammdaten!E69/Stammdaten!E$113,IF(Kostenerfassung!D22="Einheiten (gleich)",Kostenerfassung!C22*1/COUNTA(Stammdaten!B$13:B$112),0))),0)))</f>
        <v/>
      </c>
      <c r="F61" s="19" t="str">
        <f aca="false">IF(Stammdaten!B69=""," ",IF(Stammdaten!D69="",0,Heizkosten!C$11*Stammdaten!D69/Stammdaten!D$113+IF(Stammdaten!F$113=0,0,Heizkosten!C$12*Stammdaten!F69/Stammdaten!F$113)+Heizkosten!C$13*Stammdaten!D69/Stammdaten!D$113+IF(Stammdaten!G$113=0,0,Heizkosten!C$14*Stammdaten!G69/Stammdaten!G$113)))</f>
        <v> </v>
      </c>
      <c r="G61" s="47" t="str">
        <f aca="false">IF(Stammdaten!B69="","",E61+IF(F61=" ",0,F61))</f>
        <v/>
      </c>
      <c r="H61" s="19" t="str">
        <f aca="false">IF(Stammdaten!B69="","",Stammdaten!I69)</f>
        <v/>
      </c>
      <c r="I61" s="53" t="str">
        <f aca="false">IF(Stammdaten!B69="","",G61-H61)</f>
        <v/>
      </c>
      <c r="J61" s="54" t="str">
        <f aca="false">IF(Stammdaten!B69="","",IF(I61&gt;0,"↑ Nachzahlung",IF(I61&lt;0,"↓ Guthaben","✓ Ausgeglichen")))</f>
        <v/>
      </c>
    </row>
    <row r="62" customFormat="false" ht="15" hidden="false" customHeight="false" outlineLevel="0" collapsed="false">
      <c r="A62" s="21" t="n">
        <v>58</v>
      </c>
      <c r="B62" s="32" t="str">
        <f aca="false">IF(Stammdaten!B70="","",Stammdaten!B70)</f>
        <v/>
      </c>
      <c r="C62" s="55" t="str">
        <f aca="false">IF(Stammdaten!B70="","",Stammdaten!D70)</f>
        <v/>
      </c>
      <c r="D62" s="23" t="str">
        <f aca="false">IF(Stammdaten!B70="","",Stammdaten!J70)</f>
        <v/>
      </c>
      <c r="E62" s="22" t="str">
        <f aca="false">IF(Stammdaten!B70="","",(IF(AND(Kostenerfassung!E5="Ja",Kostenerfassung!C5&lt;&gt;"",Kostenerfassung!C5&lt;&gt;0,Stammdaten!B70&lt;&gt;""),IF(Kostenerfassung!D5="Wohnfläche (m²)",Kostenerfassung!C5*Stammdaten!D70/Stammdaten!D$113,IF(Kostenerfassung!D5="Personenzahl",Kostenerfassung!C5*Stammdaten!E70/Stammdaten!E$113,IF(Kostenerfassung!D5="Einheiten (gleich)",Kostenerfassung!C5*1/COUNTA(Stammdaten!B$13:B$112),0))),0)+IF(AND(Kostenerfassung!E6="Ja",Kostenerfassung!C6&lt;&gt;"",Kostenerfassung!C6&lt;&gt;0,Stammdaten!B70&lt;&gt;""),IF(Kostenerfassung!D6="Wohnfläche (m²)",Kostenerfassung!C6*Stammdaten!D70/Stammdaten!D$113,IF(Kostenerfassung!D6="Personenzahl",Kostenerfassung!C6*Stammdaten!E70/Stammdaten!E$113,IF(Kostenerfassung!D6="Einheiten (gleich)",Kostenerfassung!C6*1/COUNTA(Stammdaten!B$13:B$112),0))),0)+IF(AND(Kostenerfassung!E7="Ja",Kostenerfassung!C7&lt;&gt;"",Kostenerfassung!C7&lt;&gt;0,Stammdaten!B70&lt;&gt;""),IF(Kostenerfassung!D7="Wohnfläche (m²)",Kostenerfassung!C7*Stammdaten!D70/Stammdaten!D$113,IF(Kostenerfassung!D7="Personenzahl",Kostenerfassung!C7*Stammdaten!E70/Stammdaten!E$113,IF(Kostenerfassung!D7="Einheiten (gleich)",Kostenerfassung!C7*1/COUNTA(Stammdaten!B$13:B$112),0))),0)+IF(AND(Kostenerfassung!E10="Ja",Kostenerfassung!C10&lt;&gt;"",Kostenerfassung!C10&lt;&gt;0,Stammdaten!B70&lt;&gt;""),IF(Kostenerfassung!D10="Wohnfläche (m²)",Kostenerfassung!C10*Stammdaten!D70/Stammdaten!D$113,IF(Kostenerfassung!D10="Personenzahl",Kostenerfassung!C10*Stammdaten!E70/Stammdaten!E$113,IF(Kostenerfassung!D10="Einheiten (gleich)",Kostenerfassung!C10*1/COUNTA(Stammdaten!B$13:B$112),0))),0)+IF(AND(Kostenerfassung!E11="Ja",Kostenerfassung!C11&lt;&gt;"",Kostenerfassung!C11&lt;&gt;0,Stammdaten!B70&lt;&gt;""),IF(Kostenerfassung!D11="Wohnfläche (m²)",Kostenerfassung!C11*Stammdaten!D70/Stammdaten!D$113,IF(Kostenerfassung!D11="Personenzahl",Kostenerfassung!C11*Stammdaten!E70/Stammdaten!E$113,IF(Kostenerfassung!D11="Einheiten (gleich)",Kostenerfassung!C11*1/COUNTA(Stammdaten!B$13:B$112),0))),0)+IF(AND(Kostenerfassung!E12="Ja",Kostenerfassung!C12&lt;&gt;"",Kostenerfassung!C12&lt;&gt;0,Stammdaten!B70&lt;&gt;""),IF(Kostenerfassung!D12="Wohnfläche (m²)",Kostenerfassung!C12*Stammdaten!D70/Stammdaten!D$113,IF(Kostenerfassung!D12="Personenzahl",Kostenerfassung!C12*Stammdaten!E70/Stammdaten!E$113,IF(Kostenerfassung!D12="Einheiten (gleich)",Kostenerfassung!C12*1/COUNTA(Stammdaten!B$13:B$112),0))),0)+IF(AND(Kostenerfassung!E13="Ja",Kostenerfassung!C13&lt;&gt;"",Kostenerfassung!C13&lt;&gt;0,Stammdaten!B70&lt;&gt;""),IF(Kostenerfassung!D13="Wohnfläche (m²)",Kostenerfassung!C13*Stammdaten!D70/Stammdaten!D$113,IF(Kostenerfassung!D13="Personenzahl",Kostenerfassung!C13*Stammdaten!E70/Stammdaten!E$113,IF(Kostenerfassung!D13="Einheiten (gleich)",Kostenerfassung!C13*1/COUNTA(Stammdaten!B$13:B$112),0))),0)+IF(AND(Kostenerfassung!E14="Ja",Kostenerfassung!C14&lt;&gt;"",Kostenerfassung!C14&lt;&gt;0,Stammdaten!B70&lt;&gt;""),IF(Kostenerfassung!D14="Wohnfläche (m²)",Kostenerfassung!C14*Stammdaten!D70/Stammdaten!D$113,IF(Kostenerfassung!D14="Personenzahl",Kostenerfassung!C14*Stammdaten!E70/Stammdaten!E$113,IF(Kostenerfassung!D14="Einheiten (gleich)",Kostenerfassung!C14*1/COUNTA(Stammdaten!B$13:B$112),0))),0)+IF(AND(Kostenerfassung!E15="Ja",Kostenerfassung!C15&lt;&gt;"",Kostenerfassung!C15&lt;&gt;0,Stammdaten!B70&lt;&gt;""),IF(Kostenerfassung!D15="Wohnfläche (m²)",Kostenerfassung!C15*Stammdaten!D70/Stammdaten!D$113,IF(Kostenerfassung!D15="Personenzahl",Kostenerfassung!C15*Stammdaten!E70/Stammdaten!E$113,IF(Kostenerfassung!D15="Einheiten (gleich)",Kostenerfassung!C15*1/COUNTA(Stammdaten!B$13:B$112),0))),0)+IF(AND(Kostenerfassung!E16="Ja",Kostenerfassung!C16&lt;&gt;"",Kostenerfassung!C16&lt;&gt;0,Stammdaten!B70&lt;&gt;""),IF(Kostenerfassung!D16="Wohnfläche (m²)",Kostenerfassung!C16*Stammdaten!D70/Stammdaten!D$113,IF(Kostenerfassung!D16="Personenzahl",Kostenerfassung!C16*Stammdaten!E70/Stammdaten!E$113,IF(Kostenerfassung!D16="Einheiten (gleich)",Kostenerfassung!C16*1/COUNTA(Stammdaten!B$13:B$112),0))),0)+IF(AND(Kostenerfassung!E17="Ja",Kostenerfassung!C17&lt;&gt;"",Kostenerfassung!C17&lt;&gt;0,Stammdaten!B70&lt;&gt;""),IF(Kostenerfassung!D17="Wohnfläche (m²)",Kostenerfassung!C17*Stammdaten!D70/Stammdaten!D$113,IF(Kostenerfassung!D17="Personenzahl",Kostenerfassung!C17*Stammdaten!E70/Stammdaten!E$113,IF(Kostenerfassung!D17="Einheiten (gleich)",Kostenerfassung!C17*1/COUNTA(Stammdaten!B$13:B$112),0))),0)+IF(AND(Kostenerfassung!E18="Ja",Kostenerfassung!C18&lt;&gt;"",Kostenerfassung!C18&lt;&gt;0,Stammdaten!B70&lt;&gt;""),IF(Kostenerfassung!D18="Wohnfläche (m²)",Kostenerfassung!C18*Stammdaten!D70/Stammdaten!D$113,IF(Kostenerfassung!D18="Personenzahl",Kostenerfassung!C18*Stammdaten!E70/Stammdaten!E$113,IF(Kostenerfassung!D18="Einheiten (gleich)",Kostenerfassung!C18*1/COUNTA(Stammdaten!B$13:B$112),0))),0)+IF(AND(Kostenerfassung!E19="Ja",Kostenerfassung!C19&lt;&gt;"",Kostenerfassung!C19&lt;&gt;0,Stammdaten!B70&lt;&gt;""),IF(Kostenerfassung!D19="Wohnfläche (m²)",Kostenerfassung!C19*Stammdaten!D70/Stammdaten!D$113,IF(Kostenerfassung!D19="Personenzahl",Kostenerfassung!C19*Stammdaten!E70/Stammdaten!E$113,IF(Kostenerfassung!D19="Einheiten (gleich)",Kostenerfassung!C19*1/COUNTA(Stammdaten!B$13:B$112),0))),0)+IF(AND(Kostenerfassung!E20="Ja",Kostenerfassung!C20&lt;&gt;"",Kostenerfassung!C20&lt;&gt;0,Stammdaten!B70&lt;&gt;""),IF(Kostenerfassung!D20="Wohnfläche (m²)",Kostenerfassung!C20*Stammdaten!D70/Stammdaten!D$113,IF(Kostenerfassung!D20="Personenzahl",Kostenerfassung!C20*Stammdaten!E70/Stammdaten!E$113,IF(Kostenerfassung!D20="Einheiten (gleich)",Kostenerfassung!C20*1/COUNTA(Stammdaten!B$13:B$112),0))),0)+IF(AND(Kostenerfassung!E21="Ja",Kostenerfassung!C21&lt;&gt;"",Kostenerfassung!C21&lt;&gt;0,Stammdaten!B70&lt;&gt;""),IF(Kostenerfassung!D21="Wohnfläche (m²)",Kostenerfassung!C21*Stammdaten!D70/Stammdaten!D$113,IF(Kostenerfassung!D21="Personenzahl",Kostenerfassung!C21*Stammdaten!E70/Stammdaten!E$113,IF(Kostenerfassung!D21="Einheiten (gleich)",Kostenerfassung!C21*1/COUNTA(Stammdaten!B$13:B$112),0))),0)+IF(AND(Kostenerfassung!E22="Ja",Kostenerfassung!C22&lt;&gt;"",Kostenerfassung!C22&lt;&gt;0,Stammdaten!B70&lt;&gt;""),IF(Kostenerfassung!D22="Wohnfläche (m²)",Kostenerfassung!C22*Stammdaten!D70/Stammdaten!D$113,IF(Kostenerfassung!D22="Personenzahl",Kostenerfassung!C22*Stammdaten!E70/Stammdaten!E$113,IF(Kostenerfassung!D22="Einheiten (gleich)",Kostenerfassung!C22*1/COUNTA(Stammdaten!B$13:B$112),0))),0)))</f>
        <v/>
      </c>
      <c r="F62" s="22" t="str">
        <f aca="false">IF(Stammdaten!B70=""," ",IF(Stammdaten!D70="",0,Heizkosten!C$11*Stammdaten!D70/Stammdaten!D$113+IF(Stammdaten!F$113=0,0,Heizkosten!C$12*Stammdaten!F70/Stammdaten!F$113)+Heizkosten!C$13*Stammdaten!D70/Stammdaten!D$113+IF(Stammdaten!G$113=0,0,Heizkosten!C$14*Stammdaten!G70/Stammdaten!G$113)))</f>
        <v> </v>
      </c>
      <c r="G62" s="46" t="str">
        <f aca="false">IF(Stammdaten!B70="","",E62+IF(F62=" ",0,F62))</f>
        <v/>
      </c>
      <c r="H62" s="22" t="str">
        <f aca="false">IF(Stammdaten!B70="","",Stammdaten!I70)</f>
        <v/>
      </c>
      <c r="I62" s="53" t="str">
        <f aca="false">IF(Stammdaten!B70="","",G62-H62)</f>
        <v/>
      </c>
      <c r="J62" s="54" t="str">
        <f aca="false">IF(Stammdaten!B70="","",IF(I62&gt;0,"↑ Nachzahlung",IF(I62&lt;0,"↓ Guthaben","✓ Ausgeglichen")))</f>
        <v/>
      </c>
    </row>
    <row r="63" customFormat="false" ht="15" hidden="false" customHeight="false" outlineLevel="0" collapsed="false">
      <c r="A63" s="14" t="n">
        <v>59</v>
      </c>
      <c r="B63" s="36" t="str">
        <f aca="false">IF(Stammdaten!B71="","",Stammdaten!B71)</f>
        <v/>
      </c>
      <c r="C63" s="52" t="str">
        <f aca="false">IF(Stammdaten!B71="","",Stammdaten!D71)</f>
        <v/>
      </c>
      <c r="D63" s="20" t="str">
        <f aca="false">IF(Stammdaten!B71="","",Stammdaten!J71)</f>
        <v/>
      </c>
      <c r="E63" s="19" t="str">
        <f aca="false">IF(Stammdaten!B71="","",(IF(AND(Kostenerfassung!E5="Ja",Kostenerfassung!C5&lt;&gt;"",Kostenerfassung!C5&lt;&gt;0,Stammdaten!B71&lt;&gt;""),IF(Kostenerfassung!D5="Wohnfläche (m²)",Kostenerfassung!C5*Stammdaten!D71/Stammdaten!D$113,IF(Kostenerfassung!D5="Personenzahl",Kostenerfassung!C5*Stammdaten!E71/Stammdaten!E$113,IF(Kostenerfassung!D5="Einheiten (gleich)",Kostenerfassung!C5*1/COUNTA(Stammdaten!B$13:B$112),0))),0)+IF(AND(Kostenerfassung!E6="Ja",Kostenerfassung!C6&lt;&gt;"",Kostenerfassung!C6&lt;&gt;0,Stammdaten!B71&lt;&gt;""),IF(Kostenerfassung!D6="Wohnfläche (m²)",Kostenerfassung!C6*Stammdaten!D71/Stammdaten!D$113,IF(Kostenerfassung!D6="Personenzahl",Kostenerfassung!C6*Stammdaten!E71/Stammdaten!E$113,IF(Kostenerfassung!D6="Einheiten (gleich)",Kostenerfassung!C6*1/COUNTA(Stammdaten!B$13:B$112),0))),0)+IF(AND(Kostenerfassung!E7="Ja",Kostenerfassung!C7&lt;&gt;"",Kostenerfassung!C7&lt;&gt;0,Stammdaten!B71&lt;&gt;""),IF(Kostenerfassung!D7="Wohnfläche (m²)",Kostenerfassung!C7*Stammdaten!D71/Stammdaten!D$113,IF(Kostenerfassung!D7="Personenzahl",Kostenerfassung!C7*Stammdaten!E71/Stammdaten!E$113,IF(Kostenerfassung!D7="Einheiten (gleich)",Kostenerfassung!C7*1/COUNTA(Stammdaten!B$13:B$112),0))),0)+IF(AND(Kostenerfassung!E10="Ja",Kostenerfassung!C10&lt;&gt;"",Kostenerfassung!C10&lt;&gt;0,Stammdaten!B71&lt;&gt;""),IF(Kostenerfassung!D10="Wohnfläche (m²)",Kostenerfassung!C10*Stammdaten!D71/Stammdaten!D$113,IF(Kostenerfassung!D10="Personenzahl",Kostenerfassung!C10*Stammdaten!E71/Stammdaten!E$113,IF(Kostenerfassung!D10="Einheiten (gleich)",Kostenerfassung!C10*1/COUNTA(Stammdaten!B$13:B$112),0))),0)+IF(AND(Kostenerfassung!E11="Ja",Kostenerfassung!C11&lt;&gt;"",Kostenerfassung!C11&lt;&gt;0,Stammdaten!B71&lt;&gt;""),IF(Kostenerfassung!D11="Wohnfläche (m²)",Kostenerfassung!C11*Stammdaten!D71/Stammdaten!D$113,IF(Kostenerfassung!D11="Personenzahl",Kostenerfassung!C11*Stammdaten!E71/Stammdaten!E$113,IF(Kostenerfassung!D11="Einheiten (gleich)",Kostenerfassung!C11*1/COUNTA(Stammdaten!B$13:B$112),0))),0)+IF(AND(Kostenerfassung!E12="Ja",Kostenerfassung!C12&lt;&gt;"",Kostenerfassung!C12&lt;&gt;0,Stammdaten!B71&lt;&gt;""),IF(Kostenerfassung!D12="Wohnfläche (m²)",Kostenerfassung!C12*Stammdaten!D71/Stammdaten!D$113,IF(Kostenerfassung!D12="Personenzahl",Kostenerfassung!C12*Stammdaten!E71/Stammdaten!E$113,IF(Kostenerfassung!D12="Einheiten (gleich)",Kostenerfassung!C12*1/COUNTA(Stammdaten!B$13:B$112),0))),0)+IF(AND(Kostenerfassung!E13="Ja",Kostenerfassung!C13&lt;&gt;"",Kostenerfassung!C13&lt;&gt;0,Stammdaten!B71&lt;&gt;""),IF(Kostenerfassung!D13="Wohnfläche (m²)",Kostenerfassung!C13*Stammdaten!D71/Stammdaten!D$113,IF(Kostenerfassung!D13="Personenzahl",Kostenerfassung!C13*Stammdaten!E71/Stammdaten!E$113,IF(Kostenerfassung!D13="Einheiten (gleich)",Kostenerfassung!C13*1/COUNTA(Stammdaten!B$13:B$112),0))),0)+IF(AND(Kostenerfassung!E14="Ja",Kostenerfassung!C14&lt;&gt;"",Kostenerfassung!C14&lt;&gt;0,Stammdaten!B71&lt;&gt;""),IF(Kostenerfassung!D14="Wohnfläche (m²)",Kostenerfassung!C14*Stammdaten!D71/Stammdaten!D$113,IF(Kostenerfassung!D14="Personenzahl",Kostenerfassung!C14*Stammdaten!E71/Stammdaten!E$113,IF(Kostenerfassung!D14="Einheiten (gleich)",Kostenerfassung!C14*1/COUNTA(Stammdaten!B$13:B$112),0))),0)+IF(AND(Kostenerfassung!E15="Ja",Kostenerfassung!C15&lt;&gt;"",Kostenerfassung!C15&lt;&gt;0,Stammdaten!B71&lt;&gt;""),IF(Kostenerfassung!D15="Wohnfläche (m²)",Kostenerfassung!C15*Stammdaten!D71/Stammdaten!D$113,IF(Kostenerfassung!D15="Personenzahl",Kostenerfassung!C15*Stammdaten!E71/Stammdaten!E$113,IF(Kostenerfassung!D15="Einheiten (gleich)",Kostenerfassung!C15*1/COUNTA(Stammdaten!B$13:B$112),0))),0)+IF(AND(Kostenerfassung!E16="Ja",Kostenerfassung!C16&lt;&gt;"",Kostenerfassung!C16&lt;&gt;0,Stammdaten!B71&lt;&gt;""),IF(Kostenerfassung!D16="Wohnfläche (m²)",Kostenerfassung!C16*Stammdaten!D71/Stammdaten!D$113,IF(Kostenerfassung!D16="Personenzahl",Kostenerfassung!C16*Stammdaten!E71/Stammdaten!E$113,IF(Kostenerfassung!D16="Einheiten (gleich)",Kostenerfassung!C16*1/COUNTA(Stammdaten!B$13:B$112),0))),0)+IF(AND(Kostenerfassung!E17="Ja",Kostenerfassung!C17&lt;&gt;"",Kostenerfassung!C17&lt;&gt;0,Stammdaten!B71&lt;&gt;""),IF(Kostenerfassung!D17="Wohnfläche (m²)",Kostenerfassung!C17*Stammdaten!D71/Stammdaten!D$113,IF(Kostenerfassung!D17="Personenzahl",Kostenerfassung!C17*Stammdaten!E71/Stammdaten!E$113,IF(Kostenerfassung!D17="Einheiten (gleich)",Kostenerfassung!C17*1/COUNTA(Stammdaten!B$13:B$112),0))),0)+IF(AND(Kostenerfassung!E18="Ja",Kostenerfassung!C18&lt;&gt;"",Kostenerfassung!C18&lt;&gt;0,Stammdaten!B71&lt;&gt;""),IF(Kostenerfassung!D18="Wohnfläche (m²)",Kostenerfassung!C18*Stammdaten!D71/Stammdaten!D$113,IF(Kostenerfassung!D18="Personenzahl",Kostenerfassung!C18*Stammdaten!E71/Stammdaten!E$113,IF(Kostenerfassung!D18="Einheiten (gleich)",Kostenerfassung!C18*1/COUNTA(Stammdaten!B$13:B$112),0))),0)+IF(AND(Kostenerfassung!E19="Ja",Kostenerfassung!C19&lt;&gt;"",Kostenerfassung!C19&lt;&gt;0,Stammdaten!B71&lt;&gt;""),IF(Kostenerfassung!D19="Wohnfläche (m²)",Kostenerfassung!C19*Stammdaten!D71/Stammdaten!D$113,IF(Kostenerfassung!D19="Personenzahl",Kostenerfassung!C19*Stammdaten!E71/Stammdaten!E$113,IF(Kostenerfassung!D19="Einheiten (gleich)",Kostenerfassung!C19*1/COUNTA(Stammdaten!B$13:B$112),0))),0)+IF(AND(Kostenerfassung!E20="Ja",Kostenerfassung!C20&lt;&gt;"",Kostenerfassung!C20&lt;&gt;0,Stammdaten!B71&lt;&gt;""),IF(Kostenerfassung!D20="Wohnfläche (m²)",Kostenerfassung!C20*Stammdaten!D71/Stammdaten!D$113,IF(Kostenerfassung!D20="Personenzahl",Kostenerfassung!C20*Stammdaten!E71/Stammdaten!E$113,IF(Kostenerfassung!D20="Einheiten (gleich)",Kostenerfassung!C20*1/COUNTA(Stammdaten!B$13:B$112),0))),0)+IF(AND(Kostenerfassung!E21="Ja",Kostenerfassung!C21&lt;&gt;"",Kostenerfassung!C21&lt;&gt;0,Stammdaten!B71&lt;&gt;""),IF(Kostenerfassung!D21="Wohnfläche (m²)",Kostenerfassung!C21*Stammdaten!D71/Stammdaten!D$113,IF(Kostenerfassung!D21="Personenzahl",Kostenerfassung!C21*Stammdaten!E71/Stammdaten!E$113,IF(Kostenerfassung!D21="Einheiten (gleich)",Kostenerfassung!C21*1/COUNTA(Stammdaten!B$13:B$112),0))),0)+IF(AND(Kostenerfassung!E22="Ja",Kostenerfassung!C22&lt;&gt;"",Kostenerfassung!C22&lt;&gt;0,Stammdaten!B71&lt;&gt;""),IF(Kostenerfassung!D22="Wohnfläche (m²)",Kostenerfassung!C22*Stammdaten!D71/Stammdaten!D$113,IF(Kostenerfassung!D22="Personenzahl",Kostenerfassung!C22*Stammdaten!E71/Stammdaten!E$113,IF(Kostenerfassung!D22="Einheiten (gleich)",Kostenerfassung!C22*1/COUNTA(Stammdaten!B$13:B$112),0))),0)))</f>
        <v/>
      </c>
      <c r="F63" s="19" t="str">
        <f aca="false">IF(Stammdaten!B71=""," ",IF(Stammdaten!D71="",0,Heizkosten!C$11*Stammdaten!D71/Stammdaten!D$113+IF(Stammdaten!F$113=0,0,Heizkosten!C$12*Stammdaten!F71/Stammdaten!F$113)+Heizkosten!C$13*Stammdaten!D71/Stammdaten!D$113+IF(Stammdaten!G$113=0,0,Heizkosten!C$14*Stammdaten!G71/Stammdaten!G$113)))</f>
        <v> </v>
      </c>
      <c r="G63" s="47" t="str">
        <f aca="false">IF(Stammdaten!B71="","",E63+IF(F63=" ",0,F63))</f>
        <v/>
      </c>
      <c r="H63" s="19" t="str">
        <f aca="false">IF(Stammdaten!B71="","",Stammdaten!I71)</f>
        <v/>
      </c>
      <c r="I63" s="53" t="str">
        <f aca="false">IF(Stammdaten!B71="","",G63-H63)</f>
        <v/>
      </c>
      <c r="J63" s="54" t="str">
        <f aca="false">IF(Stammdaten!B71="","",IF(I63&gt;0,"↑ Nachzahlung",IF(I63&lt;0,"↓ Guthaben","✓ Ausgeglichen")))</f>
        <v/>
      </c>
    </row>
    <row r="64" customFormat="false" ht="15" hidden="false" customHeight="false" outlineLevel="0" collapsed="false">
      <c r="A64" s="21" t="n">
        <v>60</v>
      </c>
      <c r="B64" s="32" t="str">
        <f aca="false">IF(Stammdaten!B72="","",Stammdaten!B72)</f>
        <v/>
      </c>
      <c r="C64" s="55" t="str">
        <f aca="false">IF(Stammdaten!B72="","",Stammdaten!D72)</f>
        <v/>
      </c>
      <c r="D64" s="23" t="str">
        <f aca="false">IF(Stammdaten!B72="","",Stammdaten!J72)</f>
        <v/>
      </c>
      <c r="E64" s="22" t="str">
        <f aca="false">IF(Stammdaten!B72="","",(IF(AND(Kostenerfassung!E5="Ja",Kostenerfassung!C5&lt;&gt;"",Kostenerfassung!C5&lt;&gt;0,Stammdaten!B72&lt;&gt;""),IF(Kostenerfassung!D5="Wohnfläche (m²)",Kostenerfassung!C5*Stammdaten!D72/Stammdaten!D$113,IF(Kostenerfassung!D5="Personenzahl",Kostenerfassung!C5*Stammdaten!E72/Stammdaten!E$113,IF(Kostenerfassung!D5="Einheiten (gleich)",Kostenerfassung!C5*1/COUNTA(Stammdaten!B$13:B$112),0))),0)+IF(AND(Kostenerfassung!E6="Ja",Kostenerfassung!C6&lt;&gt;"",Kostenerfassung!C6&lt;&gt;0,Stammdaten!B72&lt;&gt;""),IF(Kostenerfassung!D6="Wohnfläche (m²)",Kostenerfassung!C6*Stammdaten!D72/Stammdaten!D$113,IF(Kostenerfassung!D6="Personenzahl",Kostenerfassung!C6*Stammdaten!E72/Stammdaten!E$113,IF(Kostenerfassung!D6="Einheiten (gleich)",Kostenerfassung!C6*1/COUNTA(Stammdaten!B$13:B$112),0))),0)+IF(AND(Kostenerfassung!E7="Ja",Kostenerfassung!C7&lt;&gt;"",Kostenerfassung!C7&lt;&gt;0,Stammdaten!B72&lt;&gt;""),IF(Kostenerfassung!D7="Wohnfläche (m²)",Kostenerfassung!C7*Stammdaten!D72/Stammdaten!D$113,IF(Kostenerfassung!D7="Personenzahl",Kostenerfassung!C7*Stammdaten!E72/Stammdaten!E$113,IF(Kostenerfassung!D7="Einheiten (gleich)",Kostenerfassung!C7*1/COUNTA(Stammdaten!B$13:B$112),0))),0)+IF(AND(Kostenerfassung!E10="Ja",Kostenerfassung!C10&lt;&gt;"",Kostenerfassung!C10&lt;&gt;0,Stammdaten!B72&lt;&gt;""),IF(Kostenerfassung!D10="Wohnfläche (m²)",Kostenerfassung!C10*Stammdaten!D72/Stammdaten!D$113,IF(Kostenerfassung!D10="Personenzahl",Kostenerfassung!C10*Stammdaten!E72/Stammdaten!E$113,IF(Kostenerfassung!D10="Einheiten (gleich)",Kostenerfassung!C10*1/COUNTA(Stammdaten!B$13:B$112),0))),0)+IF(AND(Kostenerfassung!E11="Ja",Kostenerfassung!C11&lt;&gt;"",Kostenerfassung!C11&lt;&gt;0,Stammdaten!B72&lt;&gt;""),IF(Kostenerfassung!D11="Wohnfläche (m²)",Kostenerfassung!C11*Stammdaten!D72/Stammdaten!D$113,IF(Kostenerfassung!D11="Personenzahl",Kostenerfassung!C11*Stammdaten!E72/Stammdaten!E$113,IF(Kostenerfassung!D11="Einheiten (gleich)",Kostenerfassung!C11*1/COUNTA(Stammdaten!B$13:B$112),0))),0)+IF(AND(Kostenerfassung!E12="Ja",Kostenerfassung!C12&lt;&gt;"",Kostenerfassung!C12&lt;&gt;0,Stammdaten!B72&lt;&gt;""),IF(Kostenerfassung!D12="Wohnfläche (m²)",Kostenerfassung!C12*Stammdaten!D72/Stammdaten!D$113,IF(Kostenerfassung!D12="Personenzahl",Kostenerfassung!C12*Stammdaten!E72/Stammdaten!E$113,IF(Kostenerfassung!D12="Einheiten (gleich)",Kostenerfassung!C12*1/COUNTA(Stammdaten!B$13:B$112),0))),0)+IF(AND(Kostenerfassung!E13="Ja",Kostenerfassung!C13&lt;&gt;"",Kostenerfassung!C13&lt;&gt;0,Stammdaten!B72&lt;&gt;""),IF(Kostenerfassung!D13="Wohnfläche (m²)",Kostenerfassung!C13*Stammdaten!D72/Stammdaten!D$113,IF(Kostenerfassung!D13="Personenzahl",Kostenerfassung!C13*Stammdaten!E72/Stammdaten!E$113,IF(Kostenerfassung!D13="Einheiten (gleich)",Kostenerfassung!C13*1/COUNTA(Stammdaten!B$13:B$112),0))),0)+IF(AND(Kostenerfassung!E14="Ja",Kostenerfassung!C14&lt;&gt;"",Kostenerfassung!C14&lt;&gt;0,Stammdaten!B72&lt;&gt;""),IF(Kostenerfassung!D14="Wohnfläche (m²)",Kostenerfassung!C14*Stammdaten!D72/Stammdaten!D$113,IF(Kostenerfassung!D14="Personenzahl",Kostenerfassung!C14*Stammdaten!E72/Stammdaten!E$113,IF(Kostenerfassung!D14="Einheiten (gleich)",Kostenerfassung!C14*1/COUNTA(Stammdaten!B$13:B$112),0))),0)+IF(AND(Kostenerfassung!E15="Ja",Kostenerfassung!C15&lt;&gt;"",Kostenerfassung!C15&lt;&gt;0,Stammdaten!B72&lt;&gt;""),IF(Kostenerfassung!D15="Wohnfläche (m²)",Kostenerfassung!C15*Stammdaten!D72/Stammdaten!D$113,IF(Kostenerfassung!D15="Personenzahl",Kostenerfassung!C15*Stammdaten!E72/Stammdaten!E$113,IF(Kostenerfassung!D15="Einheiten (gleich)",Kostenerfassung!C15*1/COUNTA(Stammdaten!B$13:B$112),0))),0)+IF(AND(Kostenerfassung!E16="Ja",Kostenerfassung!C16&lt;&gt;"",Kostenerfassung!C16&lt;&gt;0,Stammdaten!B72&lt;&gt;""),IF(Kostenerfassung!D16="Wohnfläche (m²)",Kostenerfassung!C16*Stammdaten!D72/Stammdaten!D$113,IF(Kostenerfassung!D16="Personenzahl",Kostenerfassung!C16*Stammdaten!E72/Stammdaten!E$113,IF(Kostenerfassung!D16="Einheiten (gleich)",Kostenerfassung!C16*1/COUNTA(Stammdaten!B$13:B$112),0))),0)+IF(AND(Kostenerfassung!E17="Ja",Kostenerfassung!C17&lt;&gt;"",Kostenerfassung!C17&lt;&gt;0,Stammdaten!B72&lt;&gt;""),IF(Kostenerfassung!D17="Wohnfläche (m²)",Kostenerfassung!C17*Stammdaten!D72/Stammdaten!D$113,IF(Kostenerfassung!D17="Personenzahl",Kostenerfassung!C17*Stammdaten!E72/Stammdaten!E$113,IF(Kostenerfassung!D17="Einheiten (gleich)",Kostenerfassung!C17*1/COUNTA(Stammdaten!B$13:B$112),0))),0)+IF(AND(Kostenerfassung!E18="Ja",Kostenerfassung!C18&lt;&gt;"",Kostenerfassung!C18&lt;&gt;0,Stammdaten!B72&lt;&gt;""),IF(Kostenerfassung!D18="Wohnfläche (m²)",Kostenerfassung!C18*Stammdaten!D72/Stammdaten!D$113,IF(Kostenerfassung!D18="Personenzahl",Kostenerfassung!C18*Stammdaten!E72/Stammdaten!E$113,IF(Kostenerfassung!D18="Einheiten (gleich)",Kostenerfassung!C18*1/COUNTA(Stammdaten!B$13:B$112),0))),0)+IF(AND(Kostenerfassung!E19="Ja",Kostenerfassung!C19&lt;&gt;"",Kostenerfassung!C19&lt;&gt;0,Stammdaten!B72&lt;&gt;""),IF(Kostenerfassung!D19="Wohnfläche (m²)",Kostenerfassung!C19*Stammdaten!D72/Stammdaten!D$113,IF(Kostenerfassung!D19="Personenzahl",Kostenerfassung!C19*Stammdaten!E72/Stammdaten!E$113,IF(Kostenerfassung!D19="Einheiten (gleich)",Kostenerfassung!C19*1/COUNTA(Stammdaten!B$13:B$112),0))),0)+IF(AND(Kostenerfassung!E20="Ja",Kostenerfassung!C20&lt;&gt;"",Kostenerfassung!C20&lt;&gt;0,Stammdaten!B72&lt;&gt;""),IF(Kostenerfassung!D20="Wohnfläche (m²)",Kostenerfassung!C20*Stammdaten!D72/Stammdaten!D$113,IF(Kostenerfassung!D20="Personenzahl",Kostenerfassung!C20*Stammdaten!E72/Stammdaten!E$113,IF(Kostenerfassung!D20="Einheiten (gleich)",Kostenerfassung!C20*1/COUNTA(Stammdaten!B$13:B$112),0))),0)+IF(AND(Kostenerfassung!E21="Ja",Kostenerfassung!C21&lt;&gt;"",Kostenerfassung!C21&lt;&gt;0,Stammdaten!B72&lt;&gt;""),IF(Kostenerfassung!D21="Wohnfläche (m²)",Kostenerfassung!C21*Stammdaten!D72/Stammdaten!D$113,IF(Kostenerfassung!D21="Personenzahl",Kostenerfassung!C21*Stammdaten!E72/Stammdaten!E$113,IF(Kostenerfassung!D21="Einheiten (gleich)",Kostenerfassung!C21*1/COUNTA(Stammdaten!B$13:B$112),0))),0)+IF(AND(Kostenerfassung!E22="Ja",Kostenerfassung!C22&lt;&gt;"",Kostenerfassung!C22&lt;&gt;0,Stammdaten!B72&lt;&gt;""),IF(Kostenerfassung!D22="Wohnfläche (m²)",Kostenerfassung!C22*Stammdaten!D72/Stammdaten!D$113,IF(Kostenerfassung!D22="Personenzahl",Kostenerfassung!C22*Stammdaten!E72/Stammdaten!E$113,IF(Kostenerfassung!D22="Einheiten (gleich)",Kostenerfassung!C22*1/COUNTA(Stammdaten!B$13:B$112),0))),0)))</f>
        <v/>
      </c>
      <c r="F64" s="22" t="str">
        <f aca="false">IF(Stammdaten!B72=""," ",IF(Stammdaten!D72="",0,Heizkosten!C$11*Stammdaten!D72/Stammdaten!D$113+IF(Stammdaten!F$113=0,0,Heizkosten!C$12*Stammdaten!F72/Stammdaten!F$113)+Heizkosten!C$13*Stammdaten!D72/Stammdaten!D$113+IF(Stammdaten!G$113=0,0,Heizkosten!C$14*Stammdaten!G72/Stammdaten!G$113)))</f>
        <v> </v>
      </c>
      <c r="G64" s="46" t="str">
        <f aca="false">IF(Stammdaten!B72="","",E64+IF(F64=" ",0,F64))</f>
        <v/>
      </c>
      <c r="H64" s="22" t="str">
        <f aca="false">IF(Stammdaten!B72="","",Stammdaten!I72)</f>
        <v/>
      </c>
      <c r="I64" s="53" t="str">
        <f aca="false">IF(Stammdaten!B72="","",G64-H64)</f>
        <v/>
      </c>
      <c r="J64" s="54" t="str">
        <f aca="false">IF(Stammdaten!B72="","",IF(I64&gt;0,"↑ Nachzahlung",IF(I64&lt;0,"↓ Guthaben","✓ Ausgeglichen")))</f>
        <v/>
      </c>
    </row>
    <row r="65" customFormat="false" ht="15" hidden="false" customHeight="false" outlineLevel="0" collapsed="false">
      <c r="A65" s="14" t="n">
        <v>61</v>
      </c>
      <c r="B65" s="36" t="str">
        <f aca="false">IF(Stammdaten!B73="","",Stammdaten!B73)</f>
        <v/>
      </c>
      <c r="C65" s="52" t="str">
        <f aca="false">IF(Stammdaten!B73="","",Stammdaten!D73)</f>
        <v/>
      </c>
      <c r="D65" s="20" t="str">
        <f aca="false">IF(Stammdaten!B73="","",Stammdaten!J73)</f>
        <v/>
      </c>
      <c r="E65" s="19" t="str">
        <f aca="false">IF(Stammdaten!B73="","",(IF(AND(Kostenerfassung!E5="Ja",Kostenerfassung!C5&lt;&gt;"",Kostenerfassung!C5&lt;&gt;0,Stammdaten!B73&lt;&gt;""),IF(Kostenerfassung!D5="Wohnfläche (m²)",Kostenerfassung!C5*Stammdaten!D73/Stammdaten!D$113,IF(Kostenerfassung!D5="Personenzahl",Kostenerfassung!C5*Stammdaten!E73/Stammdaten!E$113,IF(Kostenerfassung!D5="Einheiten (gleich)",Kostenerfassung!C5*1/COUNTA(Stammdaten!B$13:B$112),0))),0)+IF(AND(Kostenerfassung!E6="Ja",Kostenerfassung!C6&lt;&gt;"",Kostenerfassung!C6&lt;&gt;0,Stammdaten!B73&lt;&gt;""),IF(Kostenerfassung!D6="Wohnfläche (m²)",Kostenerfassung!C6*Stammdaten!D73/Stammdaten!D$113,IF(Kostenerfassung!D6="Personenzahl",Kostenerfassung!C6*Stammdaten!E73/Stammdaten!E$113,IF(Kostenerfassung!D6="Einheiten (gleich)",Kostenerfassung!C6*1/COUNTA(Stammdaten!B$13:B$112),0))),0)+IF(AND(Kostenerfassung!E7="Ja",Kostenerfassung!C7&lt;&gt;"",Kostenerfassung!C7&lt;&gt;0,Stammdaten!B73&lt;&gt;""),IF(Kostenerfassung!D7="Wohnfläche (m²)",Kostenerfassung!C7*Stammdaten!D73/Stammdaten!D$113,IF(Kostenerfassung!D7="Personenzahl",Kostenerfassung!C7*Stammdaten!E73/Stammdaten!E$113,IF(Kostenerfassung!D7="Einheiten (gleich)",Kostenerfassung!C7*1/COUNTA(Stammdaten!B$13:B$112),0))),0)+IF(AND(Kostenerfassung!E10="Ja",Kostenerfassung!C10&lt;&gt;"",Kostenerfassung!C10&lt;&gt;0,Stammdaten!B73&lt;&gt;""),IF(Kostenerfassung!D10="Wohnfläche (m²)",Kostenerfassung!C10*Stammdaten!D73/Stammdaten!D$113,IF(Kostenerfassung!D10="Personenzahl",Kostenerfassung!C10*Stammdaten!E73/Stammdaten!E$113,IF(Kostenerfassung!D10="Einheiten (gleich)",Kostenerfassung!C10*1/COUNTA(Stammdaten!B$13:B$112),0))),0)+IF(AND(Kostenerfassung!E11="Ja",Kostenerfassung!C11&lt;&gt;"",Kostenerfassung!C11&lt;&gt;0,Stammdaten!B73&lt;&gt;""),IF(Kostenerfassung!D11="Wohnfläche (m²)",Kostenerfassung!C11*Stammdaten!D73/Stammdaten!D$113,IF(Kostenerfassung!D11="Personenzahl",Kostenerfassung!C11*Stammdaten!E73/Stammdaten!E$113,IF(Kostenerfassung!D11="Einheiten (gleich)",Kostenerfassung!C11*1/COUNTA(Stammdaten!B$13:B$112),0))),0)+IF(AND(Kostenerfassung!E12="Ja",Kostenerfassung!C12&lt;&gt;"",Kostenerfassung!C12&lt;&gt;0,Stammdaten!B73&lt;&gt;""),IF(Kostenerfassung!D12="Wohnfläche (m²)",Kostenerfassung!C12*Stammdaten!D73/Stammdaten!D$113,IF(Kostenerfassung!D12="Personenzahl",Kostenerfassung!C12*Stammdaten!E73/Stammdaten!E$113,IF(Kostenerfassung!D12="Einheiten (gleich)",Kostenerfassung!C12*1/COUNTA(Stammdaten!B$13:B$112),0))),0)+IF(AND(Kostenerfassung!E13="Ja",Kostenerfassung!C13&lt;&gt;"",Kostenerfassung!C13&lt;&gt;0,Stammdaten!B73&lt;&gt;""),IF(Kostenerfassung!D13="Wohnfläche (m²)",Kostenerfassung!C13*Stammdaten!D73/Stammdaten!D$113,IF(Kostenerfassung!D13="Personenzahl",Kostenerfassung!C13*Stammdaten!E73/Stammdaten!E$113,IF(Kostenerfassung!D13="Einheiten (gleich)",Kostenerfassung!C13*1/COUNTA(Stammdaten!B$13:B$112),0))),0)+IF(AND(Kostenerfassung!E14="Ja",Kostenerfassung!C14&lt;&gt;"",Kostenerfassung!C14&lt;&gt;0,Stammdaten!B73&lt;&gt;""),IF(Kostenerfassung!D14="Wohnfläche (m²)",Kostenerfassung!C14*Stammdaten!D73/Stammdaten!D$113,IF(Kostenerfassung!D14="Personenzahl",Kostenerfassung!C14*Stammdaten!E73/Stammdaten!E$113,IF(Kostenerfassung!D14="Einheiten (gleich)",Kostenerfassung!C14*1/COUNTA(Stammdaten!B$13:B$112),0))),0)+IF(AND(Kostenerfassung!E15="Ja",Kostenerfassung!C15&lt;&gt;"",Kostenerfassung!C15&lt;&gt;0,Stammdaten!B73&lt;&gt;""),IF(Kostenerfassung!D15="Wohnfläche (m²)",Kostenerfassung!C15*Stammdaten!D73/Stammdaten!D$113,IF(Kostenerfassung!D15="Personenzahl",Kostenerfassung!C15*Stammdaten!E73/Stammdaten!E$113,IF(Kostenerfassung!D15="Einheiten (gleich)",Kostenerfassung!C15*1/COUNTA(Stammdaten!B$13:B$112),0))),0)+IF(AND(Kostenerfassung!E16="Ja",Kostenerfassung!C16&lt;&gt;"",Kostenerfassung!C16&lt;&gt;0,Stammdaten!B73&lt;&gt;""),IF(Kostenerfassung!D16="Wohnfläche (m²)",Kostenerfassung!C16*Stammdaten!D73/Stammdaten!D$113,IF(Kostenerfassung!D16="Personenzahl",Kostenerfassung!C16*Stammdaten!E73/Stammdaten!E$113,IF(Kostenerfassung!D16="Einheiten (gleich)",Kostenerfassung!C16*1/COUNTA(Stammdaten!B$13:B$112),0))),0)+IF(AND(Kostenerfassung!E17="Ja",Kostenerfassung!C17&lt;&gt;"",Kostenerfassung!C17&lt;&gt;0,Stammdaten!B73&lt;&gt;""),IF(Kostenerfassung!D17="Wohnfläche (m²)",Kostenerfassung!C17*Stammdaten!D73/Stammdaten!D$113,IF(Kostenerfassung!D17="Personenzahl",Kostenerfassung!C17*Stammdaten!E73/Stammdaten!E$113,IF(Kostenerfassung!D17="Einheiten (gleich)",Kostenerfassung!C17*1/COUNTA(Stammdaten!B$13:B$112),0))),0)+IF(AND(Kostenerfassung!E18="Ja",Kostenerfassung!C18&lt;&gt;"",Kostenerfassung!C18&lt;&gt;0,Stammdaten!B73&lt;&gt;""),IF(Kostenerfassung!D18="Wohnfläche (m²)",Kostenerfassung!C18*Stammdaten!D73/Stammdaten!D$113,IF(Kostenerfassung!D18="Personenzahl",Kostenerfassung!C18*Stammdaten!E73/Stammdaten!E$113,IF(Kostenerfassung!D18="Einheiten (gleich)",Kostenerfassung!C18*1/COUNTA(Stammdaten!B$13:B$112),0))),0)+IF(AND(Kostenerfassung!E19="Ja",Kostenerfassung!C19&lt;&gt;"",Kostenerfassung!C19&lt;&gt;0,Stammdaten!B73&lt;&gt;""),IF(Kostenerfassung!D19="Wohnfläche (m²)",Kostenerfassung!C19*Stammdaten!D73/Stammdaten!D$113,IF(Kostenerfassung!D19="Personenzahl",Kostenerfassung!C19*Stammdaten!E73/Stammdaten!E$113,IF(Kostenerfassung!D19="Einheiten (gleich)",Kostenerfassung!C19*1/COUNTA(Stammdaten!B$13:B$112),0))),0)+IF(AND(Kostenerfassung!E20="Ja",Kostenerfassung!C20&lt;&gt;"",Kostenerfassung!C20&lt;&gt;0,Stammdaten!B73&lt;&gt;""),IF(Kostenerfassung!D20="Wohnfläche (m²)",Kostenerfassung!C20*Stammdaten!D73/Stammdaten!D$113,IF(Kostenerfassung!D20="Personenzahl",Kostenerfassung!C20*Stammdaten!E73/Stammdaten!E$113,IF(Kostenerfassung!D20="Einheiten (gleich)",Kostenerfassung!C20*1/COUNTA(Stammdaten!B$13:B$112),0))),0)+IF(AND(Kostenerfassung!E21="Ja",Kostenerfassung!C21&lt;&gt;"",Kostenerfassung!C21&lt;&gt;0,Stammdaten!B73&lt;&gt;""),IF(Kostenerfassung!D21="Wohnfläche (m²)",Kostenerfassung!C21*Stammdaten!D73/Stammdaten!D$113,IF(Kostenerfassung!D21="Personenzahl",Kostenerfassung!C21*Stammdaten!E73/Stammdaten!E$113,IF(Kostenerfassung!D21="Einheiten (gleich)",Kostenerfassung!C21*1/COUNTA(Stammdaten!B$13:B$112),0))),0)+IF(AND(Kostenerfassung!E22="Ja",Kostenerfassung!C22&lt;&gt;"",Kostenerfassung!C22&lt;&gt;0,Stammdaten!B73&lt;&gt;""),IF(Kostenerfassung!D22="Wohnfläche (m²)",Kostenerfassung!C22*Stammdaten!D73/Stammdaten!D$113,IF(Kostenerfassung!D22="Personenzahl",Kostenerfassung!C22*Stammdaten!E73/Stammdaten!E$113,IF(Kostenerfassung!D22="Einheiten (gleich)",Kostenerfassung!C22*1/COUNTA(Stammdaten!B$13:B$112),0))),0)))</f>
        <v/>
      </c>
      <c r="F65" s="19" t="str">
        <f aca="false">IF(Stammdaten!B73=""," ",IF(Stammdaten!D73="",0,Heizkosten!C$11*Stammdaten!D73/Stammdaten!D$113+IF(Stammdaten!F$113=0,0,Heizkosten!C$12*Stammdaten!F73/Stammdaten!F$113)+Heizkosten!C$13*Stammdaten!D73/Stammdaten!D$113+IF(Stammdaten!G$113=0,0,Heizkosten!C$14*Stammdaten!G73/Stammdaten!G$113)))</f>
        <v> </v>
      </c>
      <c r="G65" s="47" t="str">
        <f aca="false">IF(Stammdaten!B73="","",E65+IF(F65=" ",0,F65))</f>
        <v/>
      </c>
      <c r="H65" s="19" t="str">
        <f aca="false">IF(Stammdaten!B73="","",Stammdaten!I73)</f>
        <v/>
      </c>
      <c r="I65" s="53" t="str">
        <f aca="false">IF(Stammdaten!B73="","",G65-H65)</f>
        <v/>
      </c>
      <c r="J65" s="54" t="str">
        <f aca="false">IF(Stammdaten!B73="","",IF(I65&gt;0,"↑ Nachzahlung",IF(I65&lt;0,"↓ Guthaben","✓ Ausgeglichen")))</f>
        <v/>
      </c>
    </row>
    <row r="66" customFormat="false" ht="15" hidden="false" customHeight="false" outlineLevel="0" collapsed="false">
      <c r="A66" s="21" t="n">
        <v>62</v>
      </c>
      <c r="B66" s="32" t="str">
        <f aca="false">IF(Stammdaten!B74="","",Stammdaten!B74)</f>
        <v/>
      </c>
      <c r="C66" s="55" t="str">
        <f aca="false">IF(Stammdaten!B74="","",Stammdaten!D74)</f>
        <v/>
      </c>
      <c r="D66" s="23" t="str">
        <f aca="false">IF(Stammdaten!B74="","",Stammdaten!J74)</f>
        <v/>
      </c>
      <c r="E66" s="22" t="str">
        <f aca="false">IF(Stammdaten!B74="","",(IF(AND(Kostenerfassung!E5="Ja",Kostenerfassung!C5&lt;&gt;"",Kostenerfassung!C5&lt;&gt;0,Stammdaten!B74&lt;&gt;""),IF(Kostenerfassung!D5="Wohnfläche (m²)",Kostenerfassung!C5*Stammdaten!D74/Stammdaten!D$113,IF(Kostenerfassung!D5="Personenzahl",Kostenerfassung!C5*Stammdaten!E74/Stammdaten!E$113,IF(Kostenerfassung!D5="Einheiten (gleich)",Kostenerfassung!C5*1/COUNTA(Stammdaten!B$13:B$112),0))),0)+IF(AND(Kostenerfassung!E6="Ja",Kostenerfassung!C6&lt;&gt;"",Kostenerfassung!C6&lt;&gt;0,Stammdaten!B74&lt;&gt;""),IF(Kostenerfassung!D6="Wohnfläche (m²)",Kostenerfassung!C6*Stammdaten!D74/Stammdaten!D$113,IF(Kostenerfassung!D6="Personenzahl",Kostenerfassung!C6*Stammdaten!E74/Stammdaten!E$113,IF(Kostenerfassung!D6="Einheiten (gleich)",Kostenerfassung!C6*1/COUNTA(Stammdaten!B$13:B$112),0))),0)+IF(AND(Kostenerfassung!E7="Ja",Kostenerfassung!C7&lt;&gt;"",Kostenerfassung!C7&lt;&gt;0,Stammdaten!B74&lt;&gt;""),IF(Kostenerfassung!D7="Wohnfläche (m²)",Kostenerfassung!C7*Stammdaten!D74/Stammdaten!D$113,IF(Kostenerfassung!D7="Personenzahl",Kostenerfassung!C7*Stammdaten!E74/Stammdaten!E$113,IF(Kostenerfassung!D7="Einheiten (gleich)",Kostenerfassung!C7*1/COUNTA(Stammdaten!B$13:B$112),0))),0)+IF(AND(Kostenerfassung!E10="Ja",Kostenerfassung!C10&lt;&gt;"",Kostenerfassung!C10&lt;&gt;0,Stammdaten!B74&lt;&gt;""),IF(Kostenerfassung!D10="Wohnfläche (m²)",Kostenerfassung!C10*Stammdaten!D74/Stammdaten!D$113,IF(Kostenerfassung!D10="Personenzahl",Kostenerfassung!C10*Stammdaten!E74/Stammdaten!E$113,IF(Kostenerfassung!D10="Einheiten (gleich)",Kostenerfassung!C10*1/COUNTA(Stammdaten!B$13:B$112),0))),0)+IF(AND(Kostenerfassung!E11="Ja",Kostenerfassung!C11&lt;&gt;"",Kostenerfassung!C11&lt;&gt;0,Stammdaten!B74&lt;&gt;""),IF(Kostenerfassung!D11="Wohnfläche (m²)",Kostenerfassung!C11*Stammdaten!D74/Stammdaten!D$113,IF(Kostenerfassung!D11="Personenzahl",Kostenerfassung!C11*Stammdaten!E74/Stammdaten!E$113,IF(Kostenerfassung!D11="Einheiten (gleich)",Kostenerfassung!C11*1/COUNTA(Stammdaten!B$13:B$112),0))),0)+IF(AND(Kostenerfassung!E12="Ja",Kostenerfassung!C12&lt;&gt;"",Kostenerfassung!C12&lt;&gt;0,Stammdaten!B74&lt;&gt;""),IF(Kostenerfassung!D12="Wohnfläche (m²)",Kostenerfassung!C12*Stammdaten!D74/Stammdaten!D$113,IF(Kostenerfassung!D12="Personenzahl",Kostenerfassung!C12*Stammdaten!E74/Stammdaten!E$113,IF(Kostenerfassung!D12="Einheiten (gleich)",Kostenerfassung!C12*1/COUNTA(Stammdaten!B$13:B$112),0))),0)+IF(AND(Kostenerfassung!E13="Ja",Kostenerfassung!C13&lt;&gt;"",Kostenerfassung!C13&lt;&gt;0,Stammdaten!B74&lt;&gt;""),IF(Kostenerfassung!D13="Wohnfläche (m²)",Kostenerfassung!C13*Stammdaten!D74/Stammdaten!D$113,IF(Kostenerfassung!D13="Personenzahl",Kostenerfassung!C13*Stammdaten!E74/Stammdaten!E$113,IF(Kostenerfassung!D13="Einheiten (gleich)",Kostenerfassung!C13*1/COUNTA(Stammdaten!B$13:B$112),0))),0)+IF(AND(Kostenerfassung!E14="Ja",Kostenerfassung!C14&lt;&gt;"",Kostenerfassung!C14&lt;&gt;0,Stammdaten!B74&lt;&gt;""),IF(Kostenerfassung!D14="Wohnfläche (m²)",Kostenerfassung!C14*Stammdaten!D74/Stammdaten!D$113,IF(Kostenerfassung!D14="Personenzahl",Kostenerfassung!C14*Stammdaten!E74/Stammdaten!E$113,IF(Kostenerfassung!D14="Einheiten (gleich)",Kostenerfassung!C14*1/COUNTA(Stammdaten!B$13:B$112),0))),0)+IF(AND(Kostenerfassung!E15="Ja",Kostenerfassung!C15&lt;&gt;"",Kostenerfassung!C15&lt;&gt;0,Stammdaten!B74&lt;&gt;""),IF(Kostenerfassung!D15="Wohnfläche (m²)",Kostenerfassung!C15*Stammdaten!D74/Stammdaten!D$113,IF(Kostenerfassung!D15="Personenzahl",Kostenerfassung!C15*Stammdaten!E74/Stammdaten!E$113,IF(Kostenerfassung!D15="Einheiten (gleich)",Kostenerfassung!C15*1/COUNTA(Stammdaten!B$13:B$112),0))),0)+IF(AND(Kostenerfassung!E16="Ja",Kostenerfassung!C16&lt;&gt;"",Kostenerfassung!C16&lt;&gt;0,Stammdaten!B74&lt;&gt;""),IF(Kostenerfassung!D16="Wohnfläche (m²)",Kostenerfassung!C16*Stammdaten!D74/Stammdaten!D$113,IF(Kostenerfassung!D16="Personenzahl",Kostenerfassung!C16*Stammdaten!E74/Stammdaten!E$113,IF(Kostenerfassung!D16="Einheiten (gleich)",Kostenerfassung!C16*1/COUNTA(Stammdaten!B$13:B$112),0))),0)+IF(AND(Kostenerfassung!E17="Ja",Kostenerfassung!C17&lt;&gt;"",Kostenerfassung!C17&lt;&gt;0,Stammdaten!B74&lt;&gt;""),IF(Kostenerfassung!D17="Wohnfläche (m²)",Kostenerfassung!C17*Stammdaten!D74/Stammdaten!D$113,IF(Kostenerfassung!D17="Personenzahl",Kostenerfassung!C17*Stammdaten!E74/Stammdaten!E$113,IF(Kostenerfassung!D17="Einheiten (gleich)",Kostenerfassung!C17*1/COUNTA(Stammdaten!B$13:B$112),0))),0)+IF(AND(Kostenerfassung!E18="Ja",Kostenerfassung!C18&lt;&gt;"",Kostenerfassung!C18&lt;&gt;0,Stammdaten!B74&lt;&gt;""),IF(Kostenerfassung!D18="Wohnfläche (m²)",Kostenerfassung!C18*Stammdaten!D74/Stammdaten!D$113,IF(Kostenerfassung!D18="Personenzahl",Kostenerfassung!C18*Stammdaten!E74/Stammdaten!E$113,IF(Kostenerfassung!D18="Einheiten (gleich)",Kostenerfassung!C18*1/COUNTA(Stammdaten!B$13:B$112),0))),0)+IF(AND(Kostenerfassung!E19="Ja",Kostenerfassung!C19&lt;&gt;"",Kostenerfassung!C19&lt;&gt;0,Stammdaten!B74&lt;&gt;""),IF(Kostenerfassung!D19="Wohnfläche (m²)",Kostenerfassung!C19*Stammdaten!D74/Stammdaten!D$113,IF(Kostenerfassung!D19="Personenzahl",Kostenerfassung!C19*Stammdaten!E74/Stammdaten!E$113,IF(Kostenerfassung!D19="Einheiten (gleich)",Kostenerfassung!C19*1/COUNTA(Stammdaten!B$13:B$112),0))),0)+IF(AND(Kostenerfassung!E20="Ja",Kostenerfassung!C20&lt;&gt;"",Kostenerfassung!C20&lt;&gt;0,Stammdaten!B74&lt;&gt;""),IF(Kostenerfassung!D20="Wohnfläche (m²)",Kostenerfassung!C20*Stammdaten!D74/Stammdaten!D$113,IF(Kostenerfassung!D20="Personenzahl",Kostenerfassung!C20*Stammdaten!E74/Stammdaten!E$113,IF(Kostenerfassung!D20="Einheiten (gleich)",Kostenerfassung!C20*1/COUNTA(Stammdaten!B$13:B$112),0))),0)+IF(AND(Kostenerfassung!E21="Ja",Kostenerfassung!C21&lt;&gt;"",Kostenerfassung!C21&lt;&gt;0,Stammdaten!B74&lt;&gt;""),IF(Kostenerfassung!D21="Wohnfläche (m²)",Kostenerfassung!C21*Stammdaten!D74/Stammdaten!D$113,IF(Kostenerfassung!D21="Personenzahl",Kostenerfassung!C21*Stammdaten!E74/Stammdaten!E$113,IF(Kostenerfassung!D21="Einheiten (gleich)",Kostenerfassung!C21*1/COUNTA(Stammdaten!B$13:B$112),0))),0)+IF(AND(Kostenerfassung!E22="Ja",Kostenerfassung!C22&lt;&gt;"",Kostenerfassung!C22&lt;&gt;0,Stammdaten!B74&lt;&gt;""),IF(Kostenerfassung!D22="Wohnfläche (m²)",Kostenerfassung!C22*Stammdaten!D74/Stammdaten!D$113,IF(Kostenerfassung!D22="Personenzahl",Kostenerfassung!C22*Stammdaten!E74/Stammdaten!E$113,IF(Kostenerfassung!D22="Einheiten (gleich)",Kostenerfassung!C22*1/COUNTA(Stammdaten!B$13:B$112),0))),0)))</f>
        <v/>
      </c>
      <c r="F66" s="22" t="str">
        <f aca="false">IF(Stammdaten!B74=""," ",IF(Stammdaten!D74="",0,Heizkosten!C$11*Stammdaten!D74/Stammdaten!D$113+IF(Stammdaten!F$113=0,0,Heizkosten!C$12*Stammdaten!F74/Stammdaten!F$113)+Heizkosten!C$13*Stammdaten!D74/Stammdaten!D$113+IF(Stammdaten!G$113=0,0,Heizkosten!C$14*Stammdaten!G74/Stammdaten!G$113)))</f>
        <v> </v>
      </c>
      <c r="G66" s="46" t="str">
        <f aca="false">IF(Stammdaten!B74="","",E66+IF(F66=" ",0,F66))</f>
        <v/>
      </c>
      <c r="H66" s="22" t="str">
        <f aca="false">IF(Stammdaten!B74="","",Stammdaten!I74)</f>
        <v/>
      </c>
      <c r="I66" s="53" t="str">
        <f aca="false">IF(Stammdaten!B74="","",G66-H66)</f>
        <v/>
      </c>
      <c r="J66" s="54" t="str">
        <f aca="false">IF(Stammdaten!B74="","",IF(I66&gt;0,"↑ Nachzahlung",IF(I66&lt;0,"↓ Guthaben","✓ Ausgeglichen")))</f>
        <v/>
      </c>
    </row>
    <row r="67" customFormat="false" ht="15" hidden="false" customHeight="false" outlineLevel="0" collapsed="false">
      <c r="A67" s="14" t="n">
        <v>63</v>
      </c>
      <c r="B67" s="36" t="str">
        <f aca="false">IF(Stammdaten!B75="","",Stammdaten!B75)</f>
        <v/>
      </c>
      <c r="C67" s="52" t="str">
        <f aca="false">IF(Stammdaten!B75="","",Stammdaten!D75)</f>
        <v/>
      </c>
      <c r="D67" s="20" t="str">
        <f aca="false">IF(Stammdaten!B75="","",Stammdaten!J75)</f>
        <v/>
      </c>
      <c r="E67" s="19" t="str">
        <f aca="false">IF(Stammdaten!B75="","",(IF(AND(Kostenerfassung!E5="Ja",Kostenerfassung!C5&lt;&gt;"",Kostenerfassung!C5&lt;&gt;0,Stammdaten!B75&lt;&gt;""),IF(Kostenerfassung!D5="Wohnfläche (m²)",Kostenerfassung!C5*Stammdaten!D75/Stammdaten!D$113,IF(Kostenerfassung!D5="Personenzahl",Kostenerfassung!C5*Stammdaten!E75/Stammdaten!E$113,IF(Kostenerfassung!D5="Einheiten (gleich)",Kostenerfassung!C5*1/COUNTA(Stammdaten!B$13:B$112),0))),0)+IF(AND(Kostenerfassung!E6="Ja",Kostenerfassung!C6&lt;&gt;"",Kostenerfassung!C6&lt;&gt;0,Stammdaten!B75&lt;&gt;""),IF(Kostenerfassung!D6="Wohnfläche (m²)",Kostenerfassung!C6*Stammdaten!D75/Stammdaten!D$113,IF(Kostenerfassung!D6="Personenzahl",Kostenerfassung!C6*Stammdaten!E75/Stammdaten!E$113,IF(Kostenerfassung!D6="Einheiten (gleich)",Kostenerfassung!C6*1/COUNTA(Stammdaten!B$13:B$112),0))),0)+IF(AND(Kostenerfassung!E7="Ja",Kostenerfassung!C7&lt;&gt;"",Kostenerfassung!C7&lt;&gt;0,Stammdaten!B75&lt;&gt;""),IF(Kostenerfassung!D7="Wohnfläche (m²)",Kostenerfassung!C7*Stammdaten!D75/Stammdaten!D$113,IF(Kostenerfassung!D7="Personenzahl",Kostenerfassung!C7*Stammdaten!E75/Stammdaten!E$113,IF(Kostenerfassung!D7="Einheiten (gleich)",Kostenerfassung!C7*1/COUNTA(Stammdaten!B$13:B$112),0))),0)+IF(AND(Kostenerfassung!E10="Ja",Kostenerfassung!C10&lt;&gt;"",Kostenerfassung!C10&lt;&gt;0,Stammdaten!B75&lt;&gt;""),IF(Kostenerfassung!D10="Wohnfläche (m²)",Kostenerfassung!C10*Stammdaten!D75/Stammdaten!D$113,IF(Kostenerfassung!D10="Personenzahl",Kostenerfassung!C10*Stammdaten!E75/Stammdaten!E$113,IF(Kostenerfassung!D10="Einheiten (gleich)",Kostenerfassung!C10*1/COUNTA(Stammdaten!B$13:B$112),0))),0)+IF(AND(Kostenerfassung!E11="Ja",Kostenerfassung!C11&lt;&gt;"",Kostenerfassung!C11&lt;&gt;0,Stammdaten!B75&lt;&gt;""),IF(Kostenerfassung!D11="Wohnfläche (m²)",Kostenerfassung!C11*Stammdaten!D75/Stammdaten!D$113,IF(Kostenerfassung!D11="Personenzahl",Kostenerfassung!C11*Stammdaten!E75/Stammdaten!E$113,IF(Kostenerfassung!D11="Einheiten (gleich)",Kostenerfassung!C11*1/COUNTA(Stammdaten!B$13:B$112),0))),0)+IF(AND(Kostenerfassung!E12="Ja",Kostenerfassung!C12&lt;&gt;"",Kostenerfassung!C12&lt;&gt;0,Stammdaten!B75&lt;&gt;""),IF(Kostenerfassung!D12="Wohnfläche (m²)",Kostenerfassung!C12*Stammdaten!D75/Stammdaten!D$113,IF(Kostenerfassung!D12="Personenzahl",Kostenerfassung!C12*Stammdaten!E75/Stammdaten!E$113,IF(Kostenerfassung!D12="Einheiten (gleich)",Kostenerfassung!C12*1/COUNTA(Stammdaten!B$13:B$112),0))),0)+IF(AND(Kostenerfassung!E13="Ja",Kostenerfassung!C13&lt;&gt;"",Kostenerfassung!C13&lt;&gt;0,Stammdaten!B75&lt;&gt;""),IF(Kostenerfassung!D13="Wohnfläche (m²)",Kostenerfassung!C13*Stammdaten!D75/Stammdaten!D$113,IF(Kostenerfassung!D13="Personenzahl",Kostenerfassung!C13*Stammdaten!E75/Stammdaten!E$113,IF(Kostenerfassung!D13="Einheiten (gleich)",Kostenerfassung!C13*1/COUNTA(Stammdaten!B$13:B$112),0))),0)+IF(AND(Kostenerfassung!E14="Ja",Kostenerfassung!C14&lt;&gt;"",Kostenerfassung!C14&lt;&gt;0,Stammdaten!B75&lt;&gt;""),IF(Kostenerfassung!D14="Wohnfläche (m²)",Kostenerfassung!C14*Stammdaten!D75/Stammdaten!D$113,IF(Kostenerfassung!D14="Personenzahl",Kostenerfassung!C14*Stammdaten!E75/Stammdaten!E$113,IF(Kostenerfassung!D14="Einheiten (gleich)",Kostenerfassung!C14*1/COUNTA(Stammdaten!B$13:B$112),0))),0)+IF(AND(Kostenerfassung!E15="Ja",Kostenerfassung!C15&lt;&gt;"",Kostenerfassung!C15&lt;&gt;0,Stammdaten!B75&lt;&gt;""),IF(Kostenerfassung!D15="Wohnfläche (m²)",Kostenerfassung!C15*Stammdaten!D75/Stammdaten!D$113,IF(Kostenerfassung!D15="Personenzahl",Kostenerfassung!C15*Stammdaten!E75/Stammdaten!E$113,IF(Kostenerfassung!D15="Einheiten (gleich)",Kostenerfassung!C15*1/COUNTA(Stammdaten!B$13:B$112),0))),0)+IF(AND(Kostenerfassung!E16="Ja",Kostenerfassung!C16&lt;&gt;"",Kostenerfassung!C16&lt;&gt;0,Stammdaten!B75&lt;&gt;""),IF(Kostenerfassung!D16="Wohnfläche (m²)",Kostenerfassung!C16*Stammdaten!D75/Stammdaten!D$113,IF(Kostenerfassung!D16="Personenzahl",Kostenerfassung!C16*Stammdaten!E75/Stammdaten!E$113,IF(Kostenerfassung!D16="Einheiten (gleich)",Kostenerfassung!C16*1/COUNTA(Stammdaten!B$13:B$112),0))),0)+IF(AND(Kostenerfassung!E17="Ja",Kostenerfassung!C17&lt;&gt;"",Kostenerfassung!C17&lt;&gt;0,Stammdaten!B75&lt;&gt;""),IF(Kostenerfassung!D17="Wohnfläche (m²)",Kostenerfassung!C17*Stammdaten!D75/Stammdaten!D$113,IF(Kostenerfassung!D17="Personenzahl",Kostenerfassung!C17*Stammdaten!E75/Stammdaten!E$113,IF(Kostenerfassung!D17="Einheiten (gleich)",Kostenerfassung!C17*1/COUNTA(Stammdaten!B$13:B$112),0))),0)+IF(AND(Kostenerfassung!E18="Ja",Kostenerfassung!C18&lt;&gt;"",Kostenerfassung!C18&lt;&gt;0,Stammdaten!B75&lt;&gt;""),IF(Kostenerfassung!D18="Wohnfläche (m²)",Kostenerfassung!C18*Stammdaten!D75/Stammdaten!D$113,IF(Kostenerfassung!D18="Personenzahl",Kostenerfassung!C18*Stammdaten!E75/Stammdaten!E$113,IF(Kostenerfassung!D18="Einheiten (gleich)",Kostenerfassung!C18*1/COUNTA(Stammdaten!B$13:B$112),0))),0)+IF(AND(Kostenerfassung!E19="Ja",Kostenerfassung!C19&lt;&gt;"",Kostenerfassung!C19&lt;&gt;0,Stammdaten!B75&lt;&gt;""),IF(Kostenerfassung!D19="Wohnfläche (m²)",Kostenerfassung!C19*Stammdaten!D75/Stammdaten!D$113,IF(Kostenerfassung!D19="Personenzahl",Kostenerfassung!C19*Stammdaten!E75/Stammdaten!E$113,IF(Kostenerfassung!D19="Einheiten (gleich)",Kostenerfassung!C19*1/COUNTA(Stammdaten!B$13:B$112),0))),0)+IF(AND(Kostenerfassung!E20="Ja",Kostenerfassung!C20&lt;&gt;"",Kostenerfassung!C20&lt;&gt;0,Stammdaten!B75&lt;&gt;""),IF(Kostenerfassung!D20="Wohnfläche (m²)",Kostenerfassung!C20*Stammdaten!D75/Stammdaten!D$113,IF(Kostenerfassung!D20="Personenzahl",Kostenerfassung!C20*Stammdaten!E75/Stammdaten!E$113,IF(Kostenerfassung!D20="Einheiten (gleich)",Kostenerfassung!C20*1/COUNTA(Stammdaten!B$13:B$112),0))),0)+IF(AND(Kostenerfassung!E21="Ja",Kostenerfassung!C21&lt;&gt;"",Kostenerfassung!C21&lt;&gt;0,Stammdaten!B75&lt;&gt;""),IF(Kostenerfassung!D21="Wohnfläche (m²)",Kostenerfassung!C21*Stammdaten!D75/Stammdaten!D$113,IF(Kostenerfassung!D21="Personenzahl",Kostenerfassung!C21*Stammdaten!E75/Stammdaten!E$113,IF(Kostenerfassung!D21="Einheiten (gleich)",Kostenerfassung!C21*1/COUNTA(Stammdaten!B$13:B$112),0))),0)+IF(AND(Kostenerfassung!E22="Ja",Kostenerfassung!C22&lt;&gt;"",Kostenerfassung!C22&lt;&gt;0,Stammdaten!B75&lt;&gt;""),IF(Kostenerfassung!D22="Wohnfläche (m²)",Kostenerfassung!C22*Stammdaten!D75/Stammdaten!D$113,IF(Kostenerfassung!D22="Personenzahl",Kostenerfassung!C22*Stammdaten!E75/Stammdaten!E$113,IF(Kostenerfassung!D22="Einheiten (gleich)",Kostenerfassung!C22*1/COUNTA(Stammdaten!B$13:B$112),0))),0)))</f>
        <v/>
      </c>
      <c r="F67" s="19" t="str">
        <f aca="false">IF(Stammdaten!B75=""," ",IF(Stammdaten!D75="",0,Heizkosten!C$11*Stammdaten!D75/Stammdaten!D$113+IF(Stammdaten!F$113=0,0,Heizkosten!C$12*Stammdaten!F75/Stammdaten!F$113)+Heizkosten!C$13*Stammdaten!D75/Stammdaten!D$113+IF(Stammdaten!G$113=0,0,Heizkosten!C$14*Stammdaten!G75/Stammdaten!G$113)))</f>
        <v> </v>
      </c>
      <c r="G67" s="47" t="str">
        <f aca="false">IF(Stammdaten!B75="","",E67+IF(F67=" ",0,F67))</f>
        <v/>
      </c>
      <c r="H67" s="19" t="str">
        <f aca="false">IF(Stammdaten!B75="","",Stammdaten!I75)</f>
        <v/>
      </c>
      <c r="I67" s="53" t="str">
        <f aca="false">IF(Stammdaten!B75="","",G67-H67)</f>
        <v/>
      </c>
      <c r="J67" s="54" t="str">
        <f aca="false">IF(Stammdaten!B75="","",IF(I67&gt;0,"↑ Nachzahlung",IF(I67&lt;0,"↓ Guthaben","✓ Ausgeglichen")))</f>
        <v/>
      </c>
    </row>
    <row r="68" customFormat="false" ht="15" hidden="false" customHeight="false" outlineLevel="0" collapsed="false">
      <c r="A68" s="21" t="n">
        <v>64</v>
      </c>
      <c r="B68" s="32" t="str">
        <f aca="false">IF(Stammdaten!B76="","",Stammdaten!B76)</f>
        <v/>
      </c>
      <c r="C68" s="55" t="str">
        <f aca="false">IF(Stammdaten!B76="","",Stammdaten!D76)</f>
        <v/>
      </c>
      <c r="D68" s="23" t="str">
        <f aca="false">IF(Stammdaten!B76="","",Stammdaten!J76)</f>
        <v/>
      </c>
      <c r="E68" s="22" t="str">
        <f aca="false">IF(Stammdaten!B76="","",(IF(AND(Kostenerfassung!E5="Ja",Kostenerfassung!C5&lt;&gt;"",Kostenerfassung!C5&lt;&gt;0,Stammdaten!B76&lt;&gt;""),IF(Kostenerfassung!D5="Wohnfläche (m²)",Kostenerfassung!C5*Stammdaten!D76/Stammdaten!D$113,IF(Kostenerfassung!D5="Personenzahl",Kostenerfassung!C5*Stammdaten!E76/Stammdaten!E$113,IF(Kostenerfassung!D5="Einheiten (gleich)",Kostenerfassung!C5*1/COUNTA(Stammdaten!B$13:B$112),0))),0)+IF(AND(Kostenerfassung!E6="Ja",Kostenerfassung!C6&lt;&gt;"",Kostenerfassung!C6&lt;&gt;0,Stammdaten!B76&lt;&gt;""),IF(Kostenerfassung!D6="Wohnfläche (m²)",Kostenerfassung!C6*Stammdaten!D76/Stammdaten!D$113,IF(Kostenerfassung!D6="Personenzahl",Kostenerfassung!C6*Stammdaten!E76/Stammdaten!E$113,IF(Kostenerfassung!D6="Einheiten (gleich)",Kostenerfassung!C6*1/COUNTA(Stammdaten!B$13:B$112),0))),0)+IF(AND(Kostenerfassung!E7="Ja",Kostenerfassung!C7&lt;&gt;"",Kostenerfassung!C7&lt;&gt;0,Stammdaten!B76&lt;&gt;""),IF(Kostenerfassung!D7="Wohnfläche (m²)",Kostenerfassung!C7*Stammdaten!D76/Stammdaten!D$113,IF(Kostenerfassung!D7="Personenzahl",Kostenerfassung!C7*Stammdaten!E76/Stammdaten!E$113,IF(Kostenerfassung!D7="Einheiten (gleich)",Kostenerfassung!C7*1/COUNTA(Stammdaten!B$13:B$112),0))),0)+IF(AND(Kostenerfassung!E10="Ja",Kostenerfassung!C10&lt;&gt;"",Kostenerfassung!C10&lt;&gt;0,Stammdaten!B76&lt;&gt;""),IF(Kostenerfassung!D10="Wohnfläche (m²)",Kostenerfassung!C10*Stammdaten!D76/Stammdaten!D$113,IF(Kostenerfassung!D10="Personenzahl",Kostenerfassung!C10*Stammdaten!E76/Stammdaten!E$113,IF(Kostenerfassung!D10="Einheiten (gleich)",Kostenerfassung!C10*1/COUNTA(Stammdaten!B$13:B$112),0))),0)+IF(AND(Kostenerfassung!E11="Ja",Kostenerfassung!C11&lt;&gt;"",Kostenerfassung!C11&lt;&gt;0,Stammdaten!B76&lt;&gt;""),IF(Kostenerfassung!D11="Wohnfläche (m²)",Kostenerfassung!C11*Stammdaten!D76/Stammdaten!D$113,IF(Kostenerfassung!D11="Personenzahl",Kostenerfassung!C11*Stammdaten!E76/Stammdaten!E$113,IF(Kostenerfassung!D11="Einheiten (gleich)",Kostenerfassung!C11*1/COUNTA(Stammdaten!B$13:B$112),0))),0)+IF(AND(Kostenerfassung!E12="Ja",Kostenerfassung!C12&lt;&gt;"",Kostenerfassung!C12&lt;&gt;0,Stammdaten!B76&lt;&gt;""),IF(Kostenerfassung!D12="Wohnfläche (m²)",Kostenerfassung!C12*Stammdaten!D76/Stammdaten!D$113,IF(Kostenerfassung!D12="Personenzahl",Kostenerfassung!C12*Stammdaten!E76/Stammdaten!E$113,IF(Kostenerfassung!D12="Einheiten (gleich)",Kostenerfassung!C12*1/COUNTA(Stammdaten!B$13:B$112),0))),0)+IF(AND(Kostenerfassung!E13="Ja",Kostenerfassung!C13&lt;&gt;"",Kostenerfassung!C13&lt;&gt;0,Stammdaten!B76&lt;&gt;""),IF(Kostenerfassung!D13="Wohnfläche (m²)",Kostenerfassung!C13*Stammdaten!D76/Stammdaten!D$113,IF(Kostenerfassung!D13="Personenzahl",Kostenerfassung!C13*Stammdaten!E76/Stammdaten!E$113,IF(Kostenerfassung!D13="Einheiten (gleich)",Kostenerfassung!C13*1/COUNTA(Stammdaten!B$13:B$112),0))),0)+IF(AND(Kostenerfassung!E14="Ja",Kostenerfassung!C14&lt;&gt;"",Kostenerfassung!C14&lt;&gt;0,Stammdaten!B76&lt;&gt;""),IF(Kostenerfassung!D14="Wohnfläche (m²)",Kostenerfassung!C14*Stammdaten!D76/Stammdaten!D$113,IF(Kostenerfassung!D14="Personenzahl",Kostenerfassung!C14*Stammdaten!E76/Stammdaten!E$113,IF(Kostenerfassung!D14="Einheiten (gleich)",Kostenerfassung!C14*1/COUNTA(Stammdaten!B$13:B$112),0))),0)+IF(AND(Kostenerfassung!E15="Ja",Kostenerfassung!C15&lt;&gt;"",Kostenerfassung!C15&lt;&gt;0,Stammdaten!B76&lt;&gt;""),IF(Kostenerfassung!D15="Wohnfläche (m²)",Kostenerfassung!C15*Stammdaten!D76/Stammdaten!D$113,IF(Kostenerfassung!D15="Personenzahl",Kostenerfassung!C15*Stammdaten!E76/Stammdaten!E$113,IF(Kostenerfassung!D15="Einheiten (gleich)",Kostenerfassung!C15*1/COUNTA(Stammdaten!B$13:B$112),0))),0)+IF(AND(Kostenerfassung!E16="Ja",Kostenerfassung!C16&lt;&gt;"",Kostenerfassung!C16&lt;&gt;0,Stammdaten!B76&lt;&gt;""),IF(Kostenerfassung!D16="Wohnfläche (m²)",Kostenerfassung!C16*Stammdaten!D76/Stammdaten!D$113,IF(Kostenerfassung!D16="Personenzahl",Kostenerfassung!C16*Stammdaten!E76/Stammdaten!E$113,IF(Kostenerfassung!D16="Einheiten (gleich)",Kostenerfassung!C16*1/COUNTA(Stammdaten!B$13:B$112),0))),0)+IF(AND(Kostenerfassung!E17="Ja",Kostenerfassung!C17&lt;&gt;"",Kostenerfassung!C17&lt;&gt;0,Stammdaten!B76&lt;&gt;""),IF(Kostenerfassung!D17="Wohnfläche (m²)",Kostenerfassung!C17*Stammdaten!D76/Stammdaten!D$113,IF(Kostenerfassung!D17="Personenzahl",Kostenerfassung!C17*Stammdaten!E76/Stammdaten!E$113,IF(Kostenerfassung!D17="Einheiten (gleich)",Kostenerfassung!C17*1/COUNTA(Stammdaten!B$13:B$112),0))),0)+IF(AND(Kostenerfassung!E18="Ja",Kostenerfassung!C18&lt;&gt;"",Kostenerfassung!C18&lt;&gt;0,Stammdaten!B76&lt;&gt;""),IF(Kostenerfassung!D18="Wohnfläche (m²)",Kostenerfassung!C18*Stammdaten!D76/Stammdaten!D$113,IF(Kostenerfassung!D18="Personenzahl",Kostenerfassung!C18*Stammdaten!E76/Stammdaten!E$113,IF(Kostenerfassung!D18="Einheiten (gleich)",Kostenerfassung!C18*1/COUNTA(Stammdaten!B$13:B$112),0))),0)+IF(AND(Kostenerfassung!E19="Ja",Kostenerfassung!C19&lt;&gt;"",Kostenerfassung!C19&lt;&gt;0,Stammdaten!B76&lt;&gt;""),IF(Kostenerfassung!D19="Wohnfläche (m²)",Kostenerfassung!C19*Stammdaten!D76/Stammdaten!D$113,IF(Kostenerfassung!D19="Personenzahl",Kostenerfassung!C19*Stammdaten!E76/Stammdaten!E$113,IF(Kostenerfassung!D19="Einheiten (gleich)",Kostenerfassung!C19*1/COUNTA(Stammdaten!B$13:B$112),0))),0)+IF(AND(Kostenerfassung!E20="Ja",Kostenerfassung!C20&lt;&gt;"",Kostenerfassung!C20&lt;&gt;0,Stammdaten!B76&lt;&gt;""),IF(Kostenerfassung!D20="Wohnfläche (m²)",Kostenerfassung!C20*Stammdaten!D76/Stammdaten!D$113,IF(Kostenerfassung!D20="Personenzahl",Kostenerfassung!C20*Stammdaten!E76/Stammdaten!E$113,IF(Kostenerfassung!D20="Einheiten (gleich)",Kostenerfassung!C20*1/COUNTA(Stammdaten!B$13:B$112),0))),0)+IF(AND(Kostenerfassung!E21="Ja",Kostenerfassung!C21&lt;&gt;"",Kostenerfassung!C21&lt;&gt;0,Stammdaten!B76&lt;&gt;""),IF(Kostenerfassung!D21="Wohnfläche (m²)",Kostenerfassung!C21*Stammdaten!D76/Stammdaten!D$113,IF(Kostenerfassung!D21="Personenzahl",Kostenerfassung!C21*Stammdaten!E76/Stammdaten!E$113,IF(Kostenerfassung!D21="Einheiten (gleich)",Kostenerfassung!C21*1/COUNTA(Stammdaten!B$13:B$112),0))),0)+IF(AND(Kostenerfassung!E22="Ja",Kostenerfassung!C22&lt;&gt;"",Kostenerfassung!C22&lt;&gt;0,Stammdaten!B76&lt;&gt;""),IF(Kostenerfassung!D22="Wohnfläche (m²)",Kostenerfassung!C22*Stammdaten!D76/Stammdaten!D$113,IF(Kostenerfassung!D22="Personenzahl",Kostenerfassung!C22*Stammdaten!E76/Stammdaten!E$113,IF(Kostenerfassung!D22="Einheiten (gleich)",Kostenerfassung!C22*1/COUNTA(Stammdaten!B$13:B$112),0))),0)))</f>
        <v/>
      </c>
      <c r="F68" s="22" t="str">
        <f aca="false">IF(Stammdaten!B76=""," ",IF(Stammdaten!D76="",0,Heizkosten!C$11*Stammdaten!D76/Stammdaten!D$113+IF(Stammdaten!F$113=0,0,Heizkosten!C$12*Stammdaten!F76/Stammdaten!F$113)+Heizkosten!C$13*Stammdaten!D76/Stammdaten!D$113+IF(Stammdaten!G$113=0,0,Heizkosten!C$14*Stammdaten!G76/Stammdaten!G$113)))</f>
        <v> </v>
      </c>
      <c r="G68" s="46" t="str">
        <f aca="false">IF(Stammdaten!B76="","",E68+IF(F68=" ",0,F68))</f>
        <v/>
      </c>
      <c r="H68" s="22" t="str">
        <f aca="false">IF(Stammdaten!B76="","",Stammdaten!I76)</f>
        <v/>
      </c>
      <c r="I68" s="53" t="str">
        <f aca="false">IF(Stammdaten!B76="","",G68-H68)</f>
        <v/>
      </c>
      <c r="J68" s="54" t="str">
        <f aca="false">IF(Stammdaten!B76="","",IF(I68&gt;0,"↑ Nachzahlung",IF(I68&lt;0,"↓ Guthaben","✓ Ausgeglichen")))</f>
        <v/>
      </c>
    </row>
    <row r="69" customFormat="false" ht="15" hidden="false" customHeight="false" outlineLevel="0" collapsed="false">
      <c r="A69" s="14" t="n">
        <v>65</v>
      </c>
      <c r="B69" s="36" t="str">
        <f aca="false">IF(Stammdaten!B77="","",Stammdaten!B77)</f>
        <v/>
      </c>
      <c r="C69" s="52" t="str">
        <f aca="false">IF(Stammdaten!B77="","",Stammdaten!D77)</f>
        <v/>
      </c>
      <c r="D69" s="20" t="str">
        <f aca="false">IF(Stammdaten!B77="","",Stammdaten!J77)</f>
        <v/>
      </c>
      <c r="E69" s="19" t="str">
        <f aca="false">IF(Stammdaten!B77="","",(IF(AND(Kostenerfassung!E5="Ja",Kostenerfassung!C5&lt;&gt;"",Kostenerfassung!C5&lt;&gt;0,Stammdaten!B77&lt;&gt;""),IF(Kostenerfassung!D5="Wohnfläche (m²)",Kostenerfassung!C5*Stammdaten!D77/Stammdaten!D$113,IF(Kostenerfassung!D5="Personenzahl",Kostenerfassung!C5*Stammdaten!E77/Stammdaten!E$113,IF(Kostenerfassung!D5="Einheiten (gleich)",Kostenerfassung!C5*1/COUNTA(Stammdaten!B$13:B$112),0))),0)+IF(AND(Kostenerfassung!E6="Ja",Kostenerfassung!C6&lt;&gt;"",Kostenerfassung!C6&lt;&gt;0,Stammdaten!B77&lt;&gt;""),IF(Kostenerfassung!D6="Wohnfläche (m²)",Kostenerfassung!C6*Stammdaten!D77/Stammdaten!D$113,IF(Kostenerfassung!D6="Personenzahl",Kostenerfassung!C6*Stammdaten!E77/Stammdaten!E$113,IF(Kostenerfassung!D6="Einheiten (gleich)",Kostenerfassung!C6*1/COUNTA(Stammdaten!B$13:B$112),0))),0)+IF(AND(Kostenerfassung!E7="Ja",Kostenerfassung!C7&lt;&gt;"",Kostenerfassung!C7&lt;&gt;0,Stammdaten!B77&lt;&gt;""),IF(Kostenerfassung!D7="Wohnfläche (m²)",Kostenerfassung!C7*Stammdaten!D77/Stammdaten!D$113,IF(Kostenerfassung!D7="Personenzahl",Kostenerfassung!C7*Stammdaten!E77/Stammdaten!E$113,IF(Kostenerfassung!D7="Einheiten (gleich)",Kostenerfassung!C7*1/COUNTA(Stammdaten!B$13:B$112),0))),0)+IF(AND(Kostenerfassung!E10="Ja",Kostenerfassung!C10&lt;&gt;"",Kostenerfassung!C10&lt;&gt;0,Stammdaten!B77&lt;&gt;""),IF(Kostenerfassung!D10="Wohnfläche (m²)",Kostenerfassung!C10*Stammdaten!D77/Stammdaten!D$113,IF(Kostenerfassung!D10="Personenzahl",Kostenerfassung!C10*Stammdaten!E77/Stammdaten!E$113,IF(Kostenerfassung!D10="Einheiten (gleich)",Kostenerfassung!C10*1/COUNTA(Stammdaten!B$13:B$112),0))),0)+IF(AND(Kostenerfassung!E11="Ja",Kostenerfassung!C11&lt;&gt;"",Kostenerfassung!C11&lt;&gt;0,Stammdaten!B77&lt;&gt;""),IF(Kostenerfassung!D11="Wohnfläche (m²)",Kostenerfassung!C11*Stammdaten!D77/Stammdaten!D$113,IF(Kostenerfassung!D11="Personenzahl",Kostenerfassung!C11*Stammdaten!E77/Stammdaten!E$113,IF(Kostenerfassung!D11="Einheiten (gleich)",Kostenerfassung!C11*1/COUNTA(Stammdaten!B$13:B$112),0))),0)+IF(AND(Kostenerfassung!E12="Ja",Kostenerfassung!C12&lt;&gt;"",Kostenerfassung!C12&lt;&gt;0,Stammdaten!B77&lt;&gt;""),IF(Kostenerfassung!D12="Wohnfläche (m²)",Kostenerfassung!C12*Stammdaten!D77/Stammdaten!D$113,IF(Kostenerfassung!D12="Personenzahl",Kostenerfassung!C12*Stammdaten!E77/Stammdaten!E$113,IF(Kostenerfassung!D12="Einheiten (gleich)",Kostenerfassung!C12*1/COUNTA(Stammdaten!B$13:B$112),0))),0)+IF(AND(Kostenerfassung!E13="Ja",Kostenerfassung!C13&lt;&gt;"",Kostenerfassung!C13&lt;&gt;0,Stammdaten!B77&lt;&gt;""),IF(Kostenerfassung!D13="Wohnfläche (m²)",Kostenerfassung!C13*Stammdaten!D77/Stammdaten!D$113,IF(Kostenerfassung!D13="Personenzahl",Kostenerfassung!C13*Stammdaten!E77/Stammdaten!E$113,IF(Kostenerfassung!D13="Einheiten (gleich)",Kostenerfassung!C13*1/COUNTA(Stammdaten!B$13:B$112),0))),0)+IF(AND(Kostenerfassung!E14="Ja",Kostenerfassung!C14&lt;&gt;"",Kostenerfassung!C14&lt;&gt;0,Stammdaten!B77&lt;&gt;""),IF(Kostenerfassung!D14="Wohnfläche (m²)",Kostenerfassung!C14*Stammdaten!D77/Stammdaten!D$113,IF(Kostenerfassung!D14="Personenzahl",Kostenerfassung!C14*Stammdaten!E77/Stammdaten!E$113,IF(Kostenerfassung!D14="Einheiten (gleich)",Kostenerfassung!C14*1/COUNTA(Stammdaten!B$13:B$112),0))),0)+IF(AND(Kostenerfassung!E15="Ja",Kostenerfassung!C15&lt;&gt;"",Kostenerfassung!C15&lt;&gt;0,Stammdaten!B77&lt;&gt;""),IF(Kostenerfassung!D15="Wohnfläche (m²)",Kostenerfassung!C15*Stammdaten!D77/Stammdaten!D$113,IF(Kostenerfassung!D15="Personenzahl",Kostenerfassung!C15*Stammdaten!E77/Stammdaten!E$113,IF(Kostenerfassung!D15="Einheiten (gleich)",Kostenerfassung!C15*1/COUNTA(Stammdaten!B$13:B$112),0))),0)+IF(AND(Kostenerfassung!E16="Ja",Kostenerfassung!C16&lt;&gt;"",Kostenerfassung!C16&lt;&gt;0,Stammdaten!B77&lt;&gt;""),IF(Kostenerfassung!D16="Wohnfläche (m²)",Kostenerfassung!C16*Stammdaten!D77/Stammdaten!D$113,IF(Kostenerfassung!D16="Personenzahl",Kostenerfassung!C16*Stammdaten!E77/Stammdaten!E$113,IF(Kostenerfassung!D16="Einheiten (gleich)",Kostenerfassung!C16*1/COUNTA(Stammdaten!B$13:B$112),0))),0)+IF(AND(Kostenerfassung!E17="Ja",Kostenerfassung!C17&lt;&gt;"",Kostenerfassung!C17&lt;&gt;0,Stammdaten!B77&lt;&gt;""),IF(Kostenerfassung!D17="Wohnfläche (m²)",Kostenerfassung!C17*Stammdaten!D77/Stammdaten!D$113,IF(Kostenerfassung!D17="Personenzahl",Kostenerfassung!C17*Stammdaten!E77/Stammdaten!E$113,IF(Kostenerfassung!D17="Einheiten (gleich)",Kostenerfassung!C17*1/COUNTA(Stammdaten!B$13:B$112),0))),0)+IF(AND(Kostenerfassung!E18="Ja",Kostenerfassung!C18&lt;&gt;"",Kostenerfassung!C18&lt;&gt;0,Stammdaten!B77&lt;&gt;""),IF(Kostenerfassung!D18="Wohnfläche (m²)",Kostenerfassung!C18*Stammdaten!D77/Stammdaten!D$113,IF(Kostenerfassung!D18="Personenzahl",Kostenerfassung!C18*Stammdaten!E77/Stammdaten!E$113,IF(Kostenerfassung!D18="Einheiten (gleich)",Kostenerfassung!C18*1/COUNTA(Stammdaten!B$13:B$112),0))),0)+IF(AND(Kostenerfassung!E19="Ja",Kostenerfassung!C19&lt;&gt;"",Kostenerfassung!C19&lt;&gt;0,Stammdaten!B77&lt;&gt;""),IF(Kostenerfassung!D19="Wohnfläche (m²)",Kostenerfassung!C19*Stammdaten!D77/Stammdaten!D$113,IF(Kostenerfassung!D19="Personenzahl",Kostenerfassung!C19*Stammdaten!E77/Stammdaten!E$113,IF(Kostenerfassung!D19="Einheiten (gleich)",Kostenerfassung!C19*1/COUNTA(Stammdaten!B$13:B$112),0))),0)+IF(AND(Kostenerfassung!E20="Ja",Kostenerfassung!C20&lt;&gt;"",Kostenerfassung!C20&lt;&gt;0,Stammdaten!B77&lt;&gt;""),IF(Kostenerfassung!D20="Wohnfläche (m²)",Kostenerfassung!C20*Stammdaten!D77/Stammdaten!D$113,IF(Kostenerfassung!D20="Personenzahl",Kostenerfassung!C20*Stammdaten!E77/Stammdaten!E$113,IF(Kostenerfassung!D20="Einheiten (gleich)",Kostenerfassung!C20*1/COUNTA(Stammdaten!B$13:B$112),0))),0)+IF(AND(Kostenerfassung!E21="Ja",Kostenerfassung!C21&lt;&gt;"",Kostenerfassung!C21&lt;&gt;0,Stammdaten!B77&lt;&gt;""),IF(Kostenerfassung!D21="Wohnfläche (m²)",Kostenerfassung!C21*Stammdaten!D77/Stammdaten!D$113,IF(Kostenerfassung!D21="Personenzahl",Kostenerfassung!C21*Stammdaten!E77/Stammdaten!E$113,IF(Kostenerfassung!D21="Einheiten (gleich)",Kostenerfassung!C21*1/COUNTA(Stammdaten!B$13:B$112),0))),0)+IF(AND(Kostenerfassung!E22="Ja",Kostenerfassung!C22&lt;&gt;"",Kostenerfassung!C22&lt;&gt;0,Stammdaten!B77&lt;&gt;""),IF(Kostenerfassung!D22="Wohnfläche (m²)",Kostenerfassung!C22*Stammdaten!D77/Stammdaten!D$113,IF(Kostenerfassung!D22="Personenzahl",Kostenerfassung!C22*Stammdaten!E77/Stammdaten!E$113,IF(Kostenerfassung!D22="Einheiten (gleich)",Kostenerfassung!C22*1/COUNTA(Stammdaten!B$13:B$112),0))),0)))</f>
        <v/>
      </c>
      <c r="F69" s="19" t="str">
        <f aca="false">IF(Stammdaten!B77=""," ",IF(Stammdaten!D77="",0,Heizkosten!C$11*Stammdaten!D77/Stammdaten!D$113+IF(Stammdaten!F$113=0,0,Heizkosten!C$12*Stammdaten!F77/Stammdaten!F$113)+Heizkosten!C$13*Stammdaten!D77/Stammdaten!D$113+IF(Stammdaten!G$113=0,0,Heizkosten!C$14*Stammdaten!G77/Stammdaten!G$113)))</f>
        <v> </v>
      </c>
      <c r="G69" s="47" t="str">
        <f aca="false">IF(Stammdaten!B77="","",E69+IF(F69=" ",0,F69))</f>
        <v/>
      </c>
      <c r="H69" s="19" t="str">
        <f aca="false">IF(Stammdaten!B77="","",Stammdaten!I77)</f>
        <v/>
      </c>
      <c r="I69" s="53" t="str">
        <f aca="false">IF(Stammdaten!B77="","",G69-H69)</f>
        <v/>
      </c>
      <c r="J69" s="54" t="str">
        <f aca="false">IF(Stammdaten!B77="","",IF(I69&gt;0,"↑ Nachzahlung",IF(I69&lt;0,"↓ Guthaben","✓ Ausgeglichen")))</f>
        <v/>
      </c>
    </row>
    <row r="70" customFormat="false" ht="15" hidden="false" customHeight="false" outlineLevel="0" collapsed="false">
      <c r="A70" s="21" t="n">
        <v>66</v>
      </c>
      <c r="B70" s="32" t="str">
        <f aca="false">IF(Stammdaten!B78="","",Stammdaten!B78)</f>
        <v/>
      </c>
      <c r="C70" s="55" t="str">
        <f aca="false">IF(Stammdaten!B78="","",Stammdaten!D78)</f>
        <v/>
      </c>
      <c r="D70" s="23" t="str">
        <f aca="false">IF(Stammdaten!B78="","",Stammdaten!J78)</f>
        <v/>
      </c>
      <c r="E70" s="22" t="str">
        <f aca="false">IF(Stammdaten!B78="","",(IF(AND(Kostenerfassung!E5="Ja",Kostenerfassung!C5&lt;&gt;"",Kostenerfassung!C5&lt;&gt;0,Stammdaten!B78&lt;&gt;""),IF(Kostenerfassung!D5="Wohnfläche (m²)",Kostenerfassung!C5*Stammdaten!D78/Stammdaten!D$113,IF(Kostenerfassung!D5="Personenzahl",Kostenerfassung!C5*Stammdaten!E78/Stammdaten!E$113,IF(Kostenerfassung!D5="Einheiten (gleich)",Kostenerfassung!C5*1/COUNTA(Stammdaten!B$13:B$112),0))),0)+IF(AND(Kostenerfassung!E6="Ja",Kostenerfassung!C6&lt;&gt;"",Kostenerfassung!C6&lt;&gt;0,Stammdaten!B78&lt;&gt;""),IF(Kostenerfassung!D6="Wohnfläche (m²)",Kostenerfassung!C6*Stammdaten!D78/Stammdaten!D$113,IF(Kostenerfassung!D6="Personenzahl",Kostenerfassung!C6*Stammdaten!E78/Stammdaten!E$113,IF(Kostenerfassung!D6="Einheiten (gleich)",Kostenerfassung!C6*1/COUNTA(Stammdaten!B$13:B$112),0))),0)+IF(AND(Kostenerfassung!E7="Ja",Kostenerfassung!C7&lt;&gt;"",Kostenerfassung!C7&lt;&gt;0,Stammdaten!B78&lt;&gt;""),IF(Kostenerfassung!D7="Wohnfläche (m²)",Kostenerfassung!C7*Stammdaten!D78/Stammdaten!D$113,IF(Kostenerfassung!D7="Personenzahl",Kostenerfassung!C7*Stammdaten!E78/Stammdaten!E$113,IF(Kostenerfassung!D7="Einheiten (gleich)",Kostenerfassung!C7*1/COUNTA(Stammdaten!B$13:B$112),0))),0)+IF(AND(Kostenerfassung!E10="Ja",Kostenerfassung!C10&lt;&gt;"",Kostenerfassung!C10&lt;&gt;0,Stammdaten!B78&lt;&gt;""),IF(Kostenerfassung!D10="Wohnfläche (m²)",Kostenerfassung!C10*Stammdaten!D78/Stammdaten!D$113,IF(Kostenerfassung!D10="Personenzahl",Kostenerfassung!C10*Stammdaten!E78/Stammdaten!E$113,IF(Kostenerfassung!D10="Einheiten (gleich)",Kostenerfassung!C10*1/COUNTA(Stammdaten!B$13:B$112),0))),0)+IF(AND(Kostenerfassung!E11="Ja",Kostenerfassung!C11&lt;&gt;"",Kostenerfassung!C11&lt;&gt;0,Stammdaten!B78&lt;&gt;""),IF(Kostenerfassung!D11="Wohnfläche (m²)",Kostenerfassung!C11*Stammdaten!D78/Stammdaten!D$113,IF(Kostenerfassung!D11="Personenzahl",Kostenerfassung!C11*Stammdaten!E78/Stammdaten!E$113,IF(Kostenerfassung!D11="Einheiten (gleich)",Kostenerfassung!C11*1/COUNTA(Stammdaten!B$13:B$112),0))),0)+IF(AND(Kostenerfassung!E12="Ja",Kostenerfassung!C12&lt;&gt;"",Kostenerfassung!C12&lt;&gt;0,Stammdaten!B78&lt;&gt;""),IF(Kostenerfassung!D12="Wohnfläche (m²)",Kostenerfassung!C12*Stammdaten!D78/Stammdaten!D$113,IF(Kostenerfassung!D12="Personenzahl",Kostenerfassung!C12*Stammdaten!E78/Stammdaten!E$113,IF(Kostenerfassung!D12="Einheiten (gleich)",Kostenerfassung!C12*1/COUNTA(Stammdaten!B$13:B$112),0))),0)+IF(AND(Kostenerfassung!E13="Ja",Kostenerfassung!C13&lt;&gt;"",Kostenerfassung!C13&lt;&gt;0,Stammdaten!B78&lt;&gt;""),IF(Kostenerfassung!D13="Wohnfläche (m²)",Kostenerfassung!C13*Stammdaten!D78/Stammdaten!D$113,IF(Kostenerfassung!D13="Personenzahl",Kostenerfassung!C13*Stammdaten!E78/Stammdaten!E$113,IF(Kostenerfassung!D13="Einheiten (gleich)",Kostenerfassung!C13*1/COUNTA(Stammdaten!B$13:B$112),0))),0)+IF(AND(Kostenerfassung!E14="Ja",Kostenerfassung!C14&lt;&gt;"",Kostenerfassung!C14&lt;&gt;0,Stammdaten!B78&lt;&gt;""),IF(Kostenerfassung!D14="Wohnfläche (m²)",Kostenerfassung!C14*Stammdaten!D78/Stammdaten!D$113,IF(Kostenerfassung!D14="Personenzahl",Kostenerfassung!C14*Stammdaten!E78/Stammdaten!E$113,IF(Kostenerfassung!D14="Einheiten (gleich)",Kostenerfassung!C14*1/COUNTA(Stammdaten!B$13:B$112),0))),0)+IF(AND(Kostenerfassung!E15="Ja",Kostenerfassung!C15&lt;&gt;"",Kostenerfassung!C15&lt;&gt;0,Stammdaten!B78&lt;&gt;""),IF(Kostenerfassung!D15="Wohnfläche (m²)",Kostenerfassung!C15*Stammdaten!D78/Stammdaten!D$113,IF(Kostenerfassung!D15="Personenzahl",Kostenerfassung!C15*Stammdaten!E78/Stammdaten!E$113,IF(Kostenerfassung!D15="Einheiten (gleich)",Kostenerfassung!C15*1/COUNTA(Stammdaten!B$13:B$112),0))),0)+IF(AND(Kostenerfassung!E16="Ja",Kostenerfassung!C16&lt;&gt;"",Kostenerfassung!C16&lt;&gt;0,Stammdaten!B78&lt;&gt;""),IF(Kostenerfassung!D16="Wohnfläche (m²)",Kostenerfassung!C16*Stammdaten!D78/Stammdaten!D$113,IF(Kostenerfassung!D16="Personenzahl",Kostenerfassung!C16*Stammdaten!E78/Stammdaten!E$113,IF(Kostenerfassung!D16="Einheiten (gleich)",Kostenerfassung!C16*1/COUNTA(Stammdaten!B$13:B$112),0))),0)+IF(AND(Kostenerfassung!E17="Ja",Kostenerfassung!C17&lt;&gt;"",Kostenerfassung!C17&lt;&gt;0,Stammdaten!B78&lt;&gt;""),IF(Kostenerfassung!D17="Wohnfläche (m²)",Kostenerfassung!C17*Stammdaten!D78/Stammdaten!D$113,IF(Kostenerfassung!D17="Personenzahl",Kostenerfassung!C17*Stammdaten!E78/Stammdaten!E$113,IF(Kostenerfassung!D17="Einheiten (gleich)",Kostenerfassung!C17*1/COUNTA(Stammdaten!B$13:B$112),0))),0)+IF(AND(Kostenerfassung!E18="Ja",Kostenerfassung!C18&lt;&gt;"",Kostenerfassung!C18&lt;&gt;0,Stammdaten!B78&lt;&gt;""),IF(Kostenerfassung!D18="Wohnfläche (m²)",Kostenerfassung!C18*Stammdaten!D78/Stammdaten!D$113,IF(Kostenerfassung!D18="Personenzahl",Kostenerfassung!C18*Stammdaten!E78/Stammdaten!E$113,IF(Kostenerfassung!D18="Einheiten (gleich)",Kostenerfassung!C18*1/COUNTA(Stammdaten!B$13:B$112),0))),0)+IF(AND(Kostenerfassung!E19="Ja",Kostenerfassung!C19&lt;&gt;"",Kostenerfassung!C19&lt;&gt;0,Stammdaten!B78&lt;&gt;""),IF(Kostenerfassung!D19="Wohnfläche (m²)",Kostenerfassung!C19*Stammdaten!D78/Stammdaten!D$113,IF(Kostenerfassung!D19="Personenzahl",Kostenerfassung!C19*Stammdaten!E78/Stammdaten!E$113,IF(Kostenerfassung!D19="Einheiten (gleich)",Kostenerfassung!C19*1/COUNTA(Stammdaten!B$13:B$112),0))),0)+IF(AND(Kostenerfassung!E20="Ja",Kostenerfassung!C20&lt;&gt;"",Kostenerfassung!C20&lt;&gt;0,Stammdaten!B78&lt;&gt;""),IF(Kostenerfassung!D20="Wohnfläche (m²)",Kostenerfassung!C20*Stammdaten!D78/Stammdaten!D$113,IF(Kostenerfassung!D20="Personenzahl",Kostenerfassung!C20*Stammdaten!E78/Stammdaten!E$113,IF(Kostenerfassung!D20="Einheiten (gleich)",Kostenerfassung!C20*1/COUNTA(Stammdaten!B$13:B$112),0))),0)+IF(AND(Kostenerfassung!E21="Ja",Kostenerfassung!C21&lt;&gt;"",Kostenerfassung!C21&lt;&gt;0,Stammdaten!B78&lt;&gt;""),IF(Kostenerfassung!D21="Wohnfläche (m²)",Kostenerfassung!C21*Stammdaten!D78/Stammdaten!D$113,IF(Kostenerfassung!D21="Personenzahl",Kostenerfassung!C21*Stammdaten!E78/Stammdaten!E$113,IF(Kostenerfassung!D21="Einheiten (gleich)",Kostenerfassung!C21*1/COUNTA(Stammdaten!B$13:B$112),0))),0)+IF(AND(Kostenerfassung!E22="Ja",Kostenerfassung!C22&lt;&gt;"",Kostenerfassung!C22&lt;&gt;0,Stammdaten!B78&lt;&gt;""),IF(Kostenerfassung!D22="Wohnfläche (m²)",Kostenerfassung!C22*Stammdaten!D78/Stammdaten!D$113,IF(Kostenerfassung!D22="Personenzahl",Kostenerfassung!C22*Stammdaten!E78/Stammdaten!E$113,IF(Kostenerfassung!D22="Einheiten (gleich)",Kostenerfassung!C22*1/COUNTA(Stammdaten!B$13:B$112),0))),0)))</f>
        <v/>
      </c>
      <c r="F70" s="22" t="str">
        <f aca="false">IF(Stammdaten!B78=""," ",IF(Stammdaten!D78="",0,Heizkosten!C$11*Stammdaten!D78/Stammdaten!D$113+IF(Stammdaten!F$113=0,0,Heizkosten!C$12*Stammdaten!F78/Stammdaten!F$113)+Heizkosten!C$13*Stammdaten!D78/Stammdaten!D$113+IF(Stammdaten!G$113=0,0,Heizkosten!C$14*Stammdaten!G78/Stammdaten!G$113)))</f>
        <v> </v>
      </c>
      <c r="G70" s="46" t="str">
        <f aca="false">IF(Stammdaten!B78="","",E70+IF(F70=" ",0,F70))</f>
        <v/>
      </c>
      <c r="H70" s="22" t="str">
        <f aca="false">IF(Stammdaten!B78="","",Stammdaten!I78)</f>
        <v/>
      </c>
      <c r="I70" s="53" t="str">
        <f aca="false">IF(Stammdaten!B78="","",G70-H70)</f>
        <v/>
      </c>
      <c r="J70" s="54" t="str">
        <f aca="false">IF(Stammdaten!B78="","",IF(I70&gt;0,"↑ Nachzahlung",IF(I70&lt;0,"↓ Guthaben","✓ Ausgeglichen")))</f>
        <v/>
      </c>
    </row>
    <row r="71" customFormat="false" ht="15" hidden="false" customHeight="false" outlineLevel="0" collapsed="false">
      <c r="A71" s="14" t="n">
        <v>67</v>
      </c>
      <c r="B71" s="36" t="str">
        <f aca="false">IF(Stammdaten!B79="","",Stammdaten!B79)</f>
        <v/>
      </c>
      <c r="C71" s="52" t="str">
        <f aca="false">IF(Stammdaten!B79="","",Stammdaten!D79)</f>
        <v/>
      </c>
      <c r="D71" s="20" t="str">
        <f aca="false">IF(Stammdaten!B79="","",Stammdaten!J79)</f>
        <v/>
      </c>
      <c r="E71" s="19" t="str">
        <f aca="false">IF(Stammdaten!B79="","",(IF(AND(Kostenerfassung!E5="Ja",Kostenerfassung!C5&lt;&gt;"",Kostenerfassung!C5&lt;&gt;0,Stammdaten!B79&lt;&gt;""),IF(Kostenerfassung!D5="Wohnfläche (m²)",Kostenerfassung!C5*Stammdaten!D79/Stammdaten!D$113,IF(Kostenerfassung!D5="Personenzahl",Kostenerfassung!C5*Stammdaten!E79/Stammdaten!E$113,IF(Kostenerfassung!D5="Einheiten (gleich)",Kostenerfassung!C5*1/COUNTA(Stammdaten!B$13:B$112),0))),0)+IF(AND(Kostenerfassung!E6="Ja",Kostenerfassung!C6&lt;&gt;"",Kostenerfassung!C6&lt;&gt;0,Stammdaten!B79&lt;&gt;""),IF(Kostenerfassung!D6="Wohnfläche (m²)",Kostenerfassung!C6*Stammdaten!D79/Stammdaten!D$113,IF(Kostenerfassung!D6="Personenzahl",Kostenerfassung!C6*Stammdaten!E79/Stammdaten!E$113,IF(Kostenerfassung!D6="Einheiten (gleich)",Kostenerfassung!C6*1/COUNTA(Stammdaten!B$13:B$112),0))),0)+IF(AND(Kostenerfassung!E7="Ja",Kostenerfassung!C7&lt;&gt;"",Kostenerfassung!C7&lt;&gt;0,Stammdaten!B79&lt;&gt;""),IF(Kostenerfassung!D7="Wohnfläche (m²)",Kostenerfassung!C7*Stammdaten!D79/Stammdaten!D$113,IF(Kostenerfassung!D7="Personenzahl",Kostenerfassung!C7*Stammdaten!E79/Stammdaten!E$113,IF(Kostenerfassung!D7="Einheiten (gleich)",Kostenerfassung!C7*1/COUNTA(Stammdaten!B$13:B$112),0))),0)+IF(AND(Kostenerfassung!E10="Ja",Kostenerfassung!C10&lt;&gt;"",Kostenerfassung!C10&lt;&gt;0,Stammdaten!B79&lt;&gt;""),IF(Kostenerfassung!D10="Wohnfläche (m²)",Kostenerfassung!C10*Stammdaten!D79/Stammdaten!D$113,IF(Kostenerfassung!D10="Personenzahl",Kostenerfassung!C10*Stammdaten!E79/Stammdaten!E$113,IF(Kostenerfassung!D10="Einheiten (gleich)",Kostenerfassung!C10*1/COUNTA(Stammdaten!B$13:B$112),0))),0)+IF(AND(Kostenerfassung!E11="Ja",Kostenerfassung!C11&lt;&gt;"",Kostenerfassung!C11&lt;&gt;0,Stammdaten!B79&lt;&gt;""),IF(Kostenerfassung!D11="Wohnfläche (m²)",Kostenerfassung!C11*Stammdaten!D79/Stammdaten!D$113,IF(Kostenerfassung!D11="Personenzahl",Kostenerfassung!C11*Stammdaten!E79/Stammdaten!E$113,IF(Kostenerfassung!D11="Einheiten (gleich)",Kostenerfassung!C11*1/COUNTA(Stammdaten!B$13:B$112),0))),0)+IF(AND(Kostenerfassung!E12="Ja",Kostenerfassung!C12&lt;&gt;"",Kostenerfassung!C12&lt;&gt;0,Stammdaten!B79&lt;&gt;""),IF(Kostenerfassung!D12="Wohnfläche (m²)",Kostenerfassung!C12*Stammdaten!D79/Stammdaten!D$113,IF(Kostenerfassung!D12="Personenzahl",Kostenerfassung!C12*Stammdaten!E79/Stammdaten!E$113,IF(Kostenerfassung!D12="Einheiten (gleich)",Kostenerfassung!C12*1/COUNTA(Stammdaten!B$13:B$112),0))),0)+IF(AND(Kostenerfassung!E13="Ja",Kostenerfassung!C13&lt;&gt;"",Kostenerfassung!C13&lt;&gt;0,Stammdaten!B79&lt;&gt;""),IF(Kostenerfassung!D13="Wohnfläche (m²)",Kostenerfassung!C13*Stammdaten!D79/Stammdaten!D$113,IF(Kostenerfassung!D13="Personenzahl",Kostenerfassung!C13*Stammdaten!E79/Stammdaten!E$113,IF(Kostenerfassung!D13="Einheiten (gleich)",Kostenerfassung!C13*1/COUNTA(Stammdaten!B$13:B$112),0))),0)+IF(AND(Kostenerfassung!E14="Ja",Kostenerfassung!C14&lt;&gt;"",Kostenerfassung!C14&lt;&gt;0,Stammdaten!B79&lt;&gt;""),IF(Kostenerfassung!D14="Wohnfläche (m²)",Kostenerfassung!C14*Stammdaten!D79/Stammdaten!D$113,IF(Kostenerfassung!D14="Personenzahl",Kostenerfassung!C14*Stammdaten!E79/Stammdaten!E$113,IF(Kostenerfassung!D14="Einheiten (gleich)",Kostenerfassung!C14*1/COUNTA(Stammdaten!B$13:B$112),0))),0)+IF(AND(Kostenerfassung!E15="Ja",Kostenerfassung!C15&lt;&gt;"",Kostenerfassung!C15&lt;&gt;0,Stammdaten!B79&lt;&gt;""),IF(Kostenerfassung!D15="Wohnfläche (m²)",Kostenerfassung!C15*Stammdaten!D79/Stammdaten!D$113,IF(Kostenerfassung!D15="Personenzahl",Kostenerfassung!C15*Stammdaten!E79/Stammdaten!E$113,IF(Kostenerfassung!D15="Einheiten (gleich)",Kostenerfassung!C15*1/COUNTA(Stammdaten!B$13:B$112),0))),0)+IF(AND(Kostenerfassung!E16="Ja",Kostenerfassung!C16&lt;&gt;"",Kostenerfassung!C16&lt;&gt;0,Stammdaten!B79&lt;&gt;""),IF(Kostenerfassung!D16="Wohnfläche (m²)",Kostenerfassung!C16*Stammdaten!D79/Stammdaten!D$113,IF(Kostenerfassung!D16="Personenzahl",Kostenerfassung!C16*Stammdaten!E79/Stammdaten!E$113,IF(Kostenerfassung!D16="Einheiten (gleich)",Kostenerfassung!C16*1/COUNTA(Stammdaten!B$13:B$112),0))),0)+IF(AND(Kostenerfassung!E17="Ja",Kostenerfassung!C17&lt;&gt;"",Kostenerfassung!C17&lt;&gt;0,Stammdaten!B79&lt;&gt;""),IF(Kostenerfassung!D17="Wohnfläche (m²)",Kostenerfassung!C17*Stammdaten!D79/Stammdaten!D$113,IF(Kostenerfassung!D17="Personenzahl",Kostenerfassung!C17*Stammdaten!E79/Stammdaten!E$113,IF(Kostenerfassung!D17="Einheiten (gleich)",Kostenerfassung!C17*1/COUNTA(Stammdaten!B$13:B$112),0))),0)+IF(AND(Kostenerfassung!E18="Ja",Kostenerfassung!C18&lt;&gt;"",Kostenerfassung!C18&lt;&gt;0,Stammdaten!B79&lt;&gt;""),IF(Kostenerfassung!D18="Wohnfläche (m²)",Kostenerfassung!C18*Stammdaten!D79/Stammdaten!D$113,IF(Kostenerfassung!D18="Personenzahl",Kostenerfassung!C18*Stammdaten!E79/Stammdaten!E$113,IF(Kostenerfassung!D18="Einheiten (gleich)",Kostenerfassung!C18*1/COUNTA(Stammdaten!B$13:B$112),0))),0)+IF(AND(Kostenerfassung!E19="Ja",Kostenerfassung!C19&lt;&gt;"",Kostenerfassung!C19&lt;&gt;0,Stammdaten!B79&lt;&gt;""),IF(Kostenerfassung!D19="Wohnfläche (m²)",Kostenerfassung!C19*Stammdaten!D79/Stammdaten!D$113,IF(Kostenerfassung!D19="Personenzahl",Kostenerfassung!C19*Stammdaten!E79/Stammdaten!E$113,IF(Kostenerfassung!D19="Einheiten (gleich)",Kostenerfassung!C19*1/COUNTA(Stammdaten!B$13:B$112),0))),0)+IF(AND(Kostenerfassung!E20="Ja",Kostenerfassung!C20&lt;&gt;"",Kostenerfassung!C20&lt;&gt;0,Stammdaten!B79&lt;&gt;""),IF(Kostenerfassung!D20="Wohnfläche (m²)",Kostenerfassung!C20*Stammdaten!D79/Stammdaten!D$113,IF(Kostenerfassung!D20="Personenzahl",Kostenerfassung!C20*Stammdaten!E79/Stammdaten!E$113,IF(Kostenerfassung!D20="Einheiten (gleich)",Kostenerfassung!C20*1/COUNTA(Stammdaten!B$13:B$112),0))),0)+IF(AND(Kostenerfassung!E21="Ja",Kostenerfassung!C21&lt;&gt;"",Kostenerfassung!C21&lt;&gt;0,Stammdaten!B79&lt;&gt;""),IF(Kostenerfassung!D21="Wohnfläche (m²)",Kostenerfassung!C21*Stammdaten!D79/Stammdaten!D$113,IF(Kostenerfassung!D21="Personenzahl",Kostenerfassung!C21*Stammdaten!E79/Stammdaten!E$113,IF(Kostenerfassung!D21="Einheiten (gleich)",Kostenerfassung!C21*1/COUNTA(Stammdaten!B$13:B$112),0))),0)+IF(AND(Kostenerfassung!E22="Ja",Kostenerfassung!C22&lt;&gt;"",Kostenerfassung!C22&lt;&gt;0,Stammdaten!B79&lt;&gt;""),IF(Kostenerfassung!D22="Wohnfläche (m²)",Kostenerfassung!C22*Stammdaten!D79/Stammdaten!D$113,IF(Kostenerfassung!D22="Personenzahl",Kostenerfassung!C22*Stammdaten!E79/Stammdaten!E$113,IF(Kostenerfassung!D22="Einheiten (gleich)",Kostenerfassung!C22*1/COUNTA(Stammdaten!B$13:B$112),0))),0)))</f>
        <v/>
      </c>
      <c r="F71" s="19" t="str">
        <f aca="false">IF(Stammdaten!B79=""," ",IF(Stammdaten!D79="",0,Heizkosten!C$11*Stammdaten!D79/Stammdaten!D$113+IF(Stammdaten!F$113=0,0,Heizkosten!C$12*Stammdaten!F79/Stammdaten!F$113)+Heizkosten!C$13*Stammdaten!D79/Stammdaten!D$113+IF(Stammdaten!G$113=0,0,Heizkosten!C$14*Stammdaten!G79/Stammdaten!G$113)))</f>
        <v> </v>
      </c>
      <c r="G71" s="47" t="str">
        <f aca="false">IF(Stammdaten!B79="","",E71+IF(F71=" ",0,F71))</f>
        <v/>
      </c>
      <c r="H71" s="19" t="str">
        <f aca="false">IF(Stammdaten!B79="","",Stammdaten!I79)</f>
        <v/>
      </c>
      <c r="I71" s="53" t="str">
        <f aca="false">IF(Stammdaten!B79="","",G71-H71)</f>
        <v/>
      </c>
      <c r="J71" s="54" t="str">
        <f aca="false">IF(Stammdaten!B79="","",IF(I71&gt;0,"↑ Nachzahlung",IF(I71&lt;0,"↓ Guthaben","✓ Ausgeglichen")))</f>
        <v/>
      </c>
    </row>
    <row r="72" customFormat="false" ht="15" hidden="false" customHeight="false" outlineLevel="0" collapsed="false">
      <c r="A72" s="21" t="n">
        <v>68</v>
      </c>
      <c r="B72" s="32" t="str">
        <f aca="false">IF(Stammdaten!B80="","",Stammdaten!B80)</f>
        <v/>
      </c>
      <c r="C72" s="55" t="str">
        <f aca="false">IF(Stammdaten!B80="","",Stammdaten!D80)</f>
        <v/>
      </c>
      <c r="D72" s="23" t="str">
        <f aca="false">IF(Stammdaten!B80="","",Stammdaten!J80)</f>
        <v/>
      </c>
      <c r="E72" s="22" t="str">
        <f aca="false">IF(Stammdaten!B80="","",(IF(AND(Kostenerfassung!E5="Ja",Kostenerfassung!C5&lt;&gt;"",Kostenerfassung!C5&lt;&gt;0,Stammdaten!B80&lt;&gt;""),IF(Kostenerfassung!D5="Wohnfläche (m²)",Kostenerfassung!C5*Stammdaten!D80/Stammdaten!D$113,IF(Kostenerfassung!D5="Personenzahl",Kostenerfassung!C5*Stammdaten!E80/Stammdaten!E$113,IF(Kostenerfassung!D5="Einheiten (gleich)",Kostenerfassung!C5*1/COUNTA(Stammdaten!B$13:B$112),0))),0)+IF(AND(Kostenerfassung!E6="Ja",Kostenerfassung!C6&lt;&gt;"",Kostenerfassung!C6&lt;&gt;0,Stammdaten!B80&lt;&gt;""),IF(Kostenerfassung!D6="Wohnfläche (m²)",Kostenerfassung!C6*Stammdaten!D80/Stammdaten!D$113,IF(Kostenerfassung!D6="Personenzahl",Kostenerfassung!C6*Stammdaten!E80/Stammdaten!E$113,IF(Kostenerfassung!D6="Einheiten (gleich)",Kostenerfassung!C6*1/COUNTA(Stammdaten!B$13:B$112),0))),0)+IF(AND(Kostenerfassung!E7="Ja",Kostenerfassung!C7&lt;&gt;"",Kostenerfassung!C7&lt;&gt;0,Stammdaten!B80&lt;&gt;""),IF(Kostenerfassung!D7="Wohnfläche (m²)",Kostenerfassung!C7*Stammdaten!D80/Stammdaten!D$113,IF(Kostenerfassung!D7="Personenzahl",Kostenerfassung!C7*Stammdaten!E80/Stammdaten!E$113,IF(Kostenerfassung!D7="Einheiten (gleich)",Kostenerfassung!C7*1/COUNTA(Stammdaten!B$13:B$112),0))),0)+IF(AND(Kostenerfassung!E10="Ja",Kostenerfassung!C10&lt;&gt;"",Kostenerfassung!C10&lt;&gt;0,Stammdaten!B80&lt;&gt;""),IF(Kostenerfassung!D10="Wohnfläche (m²)",Kostenerfassung!C10*Stammdaten!D80/Stammdaten!D$113,IF(Kostenerfassung!D10="Personenzahl",Kostenerfassung!C10*Stammdaten!E80/Stammdaten!E$113,IF(Kostenerfassung!D10="Einheiten (gleich)",Kostenerfassung!C10*1/COUNTA(Stammdaten!B$13:B$112),0))),0)+IF(AND(Kostenerfassung!E11="Ja",Kostenerfassung!C11&lt;&gt;"",Kostenerfassung!C11&lt;&gt;0,Stammdaten!B80&lt;&gt;""),IF(Kostenerfassung!D11="Wohnfläche (m²)",Kostenerfassung!C11*Stammdaten!D80/Stammdaten!D$113,IF(Kostenerfassung!D11="Personenzahl",Kostenerfassung!C11*Stammdaten!E80/Stammdaten!E$113,IF(Kostenerfassung!D11="Einheiten (gleich)",Kostenerfassung!C11*1/COUNTA(Stammdaten!B$13:B$112),0))),0)+IF(AND(Kostenerfassung!E12="Ja",Kostenerfassung!C12&lt;&gt;"",Kostenerfassung!C12&lt;&gt;0,Stammdaten!B80&lt;&gt;""),IF(Kostenerfassung!D12="Wohnfläche (m²)",Kostenerfassung!C12*Stammdaten!D80/Stammdaten!D$113,IF(Kostenerfassung!D12="Personenzahl",Kostenerfassung!C12*Stammdaten!E80/Stammdaten!E$113,IF(Kostenerfassung!D12="Einheiten (gleich)",Kostenerfassung!C12*1/COUNTA(Stammdaten!B$13:B$112),0))),0)+IF(AND(Kostenerfassung!E13="Ja",Kostenerfassung!C13&lt;&gt;"",Kostenerfassung!C13&lt;&gt;0,Stammdaten!B80&lt;&gt;""),IF(Kostenerfassung!D13="Wohnfläche (m²)",Kostenerfassung!C13*Stammdaten!D80/Stammdaten!D$113,IF(Kostenerfassung!D13="Personenzahl",Kostenerfassung!C13*Stammdaten!E80/Stammdaten!E$113,IF(Kostenerfassung!D13="Einheiten (gleich)",Kostenerfassung!C13*1/COUNTA(Stammdaten!B$13:B$112),0))),0)+IF(AND(Kostenerfassung!E14="Ja",Kostenerfassung!C14&lt;&gt;"",Kostenerfassung!C14&lt;&gt;0,Stammdaten!B80&lt;&gt;""),IF(Kostenerfassung!D14="Wohnfläche (m²)",Kostenerfassung!C14*Stammdaten!D80/Stammdaten!D$113,IF(Kostenerfassung!D14="Personenzahl",Kostenerfassung!C14*Stammdaten!E80/Stammdaten!E$113,IF(Kostenerfassung!D14="Einheiten (gleich)",Kostenerfassung!C14*1/COUNTA(Stammdaten!B$13:B$112),0))),0)+IF(AND(Kostenerfassung!E15="Ja",Kostenerfassung!C15&lt;&gt;"",Kostenerfassung!C15&lt;&gt;0,Stammdaten!B80&lt;&gt;""),IF(Kostenerfassung!D15="Wohnfläche (m²)",Kostenerfassung!C15*Stammdaten!D80/Stammdaten!D$113,IF(Kostenerfassung!D15="Personenzahl",Kostenerfassung!C15*Stammdaten!E80/Stammdaten!E$113,IF(Kostenerfassung!D15="Einheiten (gleich)",Kostenerfassung!C15*1/COUNTA(Stammdaten!B$13:B$112),0))),0)+IF(AND(Kostenerfassung!E16="Ja",Kostenerfassung!C16&lt;&gt;"",Kostenerfassung!C16&lt;&gt;0,Stammdaten!B80&lt;&gt;""),IF(Kostenerfassung!D16="Wohnfläche (m²)",Kostenerfassung!C16*Stammdaten!D80/Stammdaten!D$113,IF(Kostenerfassung!D16="Personenzahl",Kostenerfassung!C16*Stammdaten!E80/Stammdaten!E$113,IF(Kostenerfassung!D16="Einheiten (gleich)",Kostenerfassung!C16*1/COUNTA(Stammdaten!B$13:B$112),0))),0)+IF(AND(Kostenerfassung!E17="Ja",Kostenerfassung!C17&lt;&gt;"",Kostenerfassung!C17&lt;&gt;0,Stammdaten!B80&lt;&gt;""),IF(Kostenerfassung!D17="Wohnfläche (m²)",Kostenerfassung!C17*Stammdaten!D80/Stammdaten!D$113,IF(Kostenerfassung!D17="Personenzahl",Kostenerfassung!C17*Stammdaten!E80/Stammdaten!E$113,IF(Kostenerfassung!D17="Einheiten (gleich)",Kostenerfassung!C17*1/COUNTA(Stammdaten!B$13:B$112),0))),0)+IF(AND(Kostenerfassung!E18="Ja",Kostenerfassung!C18&lt;&gt;"",Kostenerfassung!C18&lt;&gt;0,Stammdaten!B80&lt;&gt;""),IF(Kostenerfassung!D18="Wohnfläche (m²)",Kostenerfassung!C18*Stammdaten!D80/Stammdaten!D$113,IF(Kostenerfassung!D18="Personenzahl",Kostenerfassung!C18*Stammdaten!E80/Stammdaten!E$113,IF(Kostenerfassung!D18="Einheiten (gleich)",Kostenerfassung!C18*1/COUNTA(Stammdaten!B$13:B$112),0))),0)+IF(AND(Kostenerfassung!E19="Ja",Kostenerfassung!C19&lt;&gt;"",Kostenerfassung!C19&lt;&gt;0,Stammdaten!B80&lt;&gt;""),IF(Kostenerfassung!D19="Wohnfläche (m²)",Kostenerfassung!C19*Stammdaten!D80/Stammdaten!D$113,IF(Kostenerfassung!D19="Personenzahl",Kostenerfassung!C19*Stammdaten!E80/Stammdaten!E$113,IF(Kostenerfassung!D19="Einheiten (gleich)",Kostenerfassung!C19*1/COUNTA(Stammdaten!B$13:B$112),0))),0)+IF(AND(Kostenerfassung!E20="Ja",Kostenerfassung!C20&lt;&gt;"",Kostenerfassung!C20&lt;&gt;0,Stammdaten!B80&lt;&gt;""),IF(Kostenerfassung!D20="Wohnfläche (m²)",Kostenerfassung!C20*Stammdaten!D80/Stammdaten!D$113,IF(Kostenerfassung!D20="Personenzahl",Kostenerfassung!C20*Stammdaten!E80/Stammdaten!E$113,IF(Kostenerfassung!D20="Einheiten (gleich)",Kostenerfassung!C20*1/COUNTA(Stammdaten!B$13:B$112),0))),0)+IF(AND(Kostenerfassung!E21="Ja",Kostenerfassung!C21&lt;&gt;"",Kostenerfassung!C21&lt;&gt;0,Stammdaten!B80&lt;&gt;""),IF(Kostenerfassung!D21="Wohnfläche (m²)",Kostenerfassung!C21*Stammdaten!D80/Stammdaten!D$113,IF(Kostenerfassung!D21="Personenzahl",Kostenerfassung!C21*Stammdaten!E80/Stammdaten!E$113,IF(Kostenerfassung!D21="Einheiten (gleich)",Kostenerfassung!C21*1/COUNTA(Stammdaten!B$13:B$112),0))),0)+IF(AND(Kostenerfassung!E22="Ja",Kostenerfassung!C22&lt;&gt;"",Kostenerfassung!C22&lt;&gt;0,Stammdaten!B80&lt;&gt;""),IF(Kostenerfassung!D22="Wohnfläche (m²)",Kostenerfassung!C22*Stammdaten!D80/Stammdaten!D$113,IF(Kostenerfassung!D22="Personenzahl",Kostenerfassung!C22*Stammdaten!E80/Stammdaten!E$113,IF(Kostenerfassung!D22="Einheiten (gleich)",Kostenerfassung!C22*1/COUNTA(Stammdaten!B$13:B$112),0))),0)))</f>
        <v/>
      </c>
      <c r="F72" s="22" t="str">
        <f aca="false">IF(Stammdaten!B80=""," ",IF(Stammdaten!D80="",0,Heizkosten!C$11*Stammdaten!D80/Stammdaten!D$113+IF(Stammdaten!F$113=0,0,Heizkosten!C$12*Stammdaten!F80/Stammdaten!F$113)+Heizkosten!C$13*Stammdaten!D80/Stammdaten!D$113+IF(Stammdaten!G$113=0,0,Heizkosten!C$14*Stammdaten!G80/Stammdaten!G$113)))</f>
        <v> </v>
      </c>
      <c r="G72" s="46" t="str">
        <f aca="false">IF(Stammdaten!B80="","",E72+IF(F72=" ",0,F72))</f>
        <v/>
      </c>
      <c r="H72" s="22" t="str">
        <f aca="false">IF(Stammdaten!B80="","",Stammdaten!I80)</f>
        <v/>
      </c>
      <c r="I72" s="53" t="str">
        <f aca="false">IF(Stammdaten!B80="","",G72-H72)</f>
        <v/>
      </c>
      <c r="J72" s="54" t="str">
        <f aca="false">IF(Stammdaten!B80="","",IF(I72&gt;0,"↑ Nachzahlung",IF(I72&lt;0,"↓ Guthaben","✓ Ausgeglichen")))</f>
        <v/>
      </c>
    </row>
    <row r="73" customFormat="false" ht="15" hidden="false" customHeight="false" outlineLevel="0" collapsed="false">
      <c r="A73" s="14" t="n">
        <v>69</v>
      </c>
      <c r="B73" s="36" t="str">
        <f aca="false">IF(Stammdaten!B81="","",Stammdaten!B81)</f>
        <v/>
      </c>
      <c r="C73" s="52" t="str">
        <f aca="false">IF(Stammdaten!B81="","",Stammdaten!D81)</f>
        <v/>
      </c>
      <c r="D73" s="20" t="str">
        <f aca="false">IF(Stammdaten!B81="","",Stammdaten!J81)</f>
        <v/>
      </c>
      <c r="E73" s="19" t="str">
        <f aca="false">IF(Stammdaten!B81="","",(IF(AND(Kostenerfassung!E5="Ja",Kostenerfassung!C5&lt;&gt;"",Kostenerfassung!C5&lt;&gt;0,Stammdaten!B81&lt;&gt;""),IF(Kostenerfassung!D5="Wohnfläche (m²)",Kostenerfassung!C5*Stammdaten!D81/Stammdaten!D$113,IF(Kostenerfassung!D5="Personenzahl",Kostenerfassung!C5*Stammdaten!E81/Stammdaten!E$113,IF(Kostenerfassung!D5="Einheiten (gleich)",Kostenerfassung!C5*1/COUNTA(Stammdaten!B$13:B$112),0))),0)+IF(AND(Kostenerfassung!E6="Ja",Kostenerfassung!C6&lt;&gt;"",Kostenerfassung!C6&lt;&gt;0,Stammdaten!B81&lt;&gt;""),IF(Kostenerfassung!D6="Wohnfläche (m²)",Kostenerfassung!C6*Stammdaten!D81/Stammdaten!D$113,IF(Kostenerfassung!D6="Personenzahl",Kostenerfassung!C6*Stammdaten!E81/Stammdaten!E$113,IF(Kostenerfassung!D6="Einheiten (gleich)",Kostenerfassung!C6*1/COUNTA(Stammdaten!B$13:B$112),0))),0)+IF(AND(Kostenerfassung!E7="Ja",Kostenerfassung!C7&lt;&gt;"",Kostenerfassung!C7&lt;&gt;0,Stammdaten!B81&lt;&gt;""),IF(Kostenerfassung!D7="Wohnfläche (m²)",Kostenerfassung!C7*Stammdaten!D81/Stammdaten!D$113,IF(Kostenerfassung!D7="Personenzahl",Kostenerfassung!C7*Stammdaten!E81/Stammdaten!E$113,IF(Kostenerfassung!D7="Einheiten (gleich)",Kostenerfassung!C7*1/COUNTA(Stammdaten!B$13:B$112),0))),0)+IF(AND(Kostenerfassung!E10="Ja",Kostenerfassung!C10&lt;&gt;"",Kostenerfassung!C10&lt;&gt;0,Stammdaten!B81&lt;&gt;""),IF(Kostenerfassung!D10="Wohnfläche (m²)",Kostenerfassung!C10*Stammdaten!D81/Stammdaten!D$113,IF(Kostenerfassung!D10="Personenzahl",Kostenerfassung!C10*Stammdaten!E81/Stammdaten!E$113,IF(Kostenerfassung!D10="Einheiten (gleich)",Kostenerfassung!C10*1/COUNTA(Stammdaten!B$13:B$112),0))),0)+IF(AND(Kostenerfassung!E11="Ja",Kostenerfassung!C11&lt;&gt;"",Kostenerfassung!C11&lt;&gt;0,Stammdaten!B81&lt;&gt;""),IF(Kostenerfassung!D11="Wohnfläche (m²)",Kostenerfassung!C11*Stammdaten!D81/Stammdaten!D$113,IF(Kostenerfassung!D11="Personenzahl",Kostenerfassung!C11*Stammdaten!E81/Stammdaten!E$113,IF(Kostenerfassung!D11="Einheiten (gleich)",Kostenerfassung!C11*1/COUNTA(Stammdaten!B$13:B$112),0))),0)+IF(AND(Kostenerfassung!E12="Ja",Kostenerfassung!C12&lt;&gt;"",Kostenerfassung!C12&lt;&gt;0,Stammdaten!B81&lt;&gt;""),IF(Kostenerfassung!D12="Wohnfläche (m²)",Kostenerfassung!C12*Stammdaten!D81/Stammdaten!D$113,IF(Kostenerfassung!D12="Personenzahl",Kostenerfassung!C12*Stammdaten!E81/Stammdaten!E$113,IF(Kostenerfassung!D12="Einheiten (gleich)",Kostenerfassung!C12*1/COUNTA(Stammdaten!B$13:B$112),0))),0)+IF(AND(Kostenerfassung!E13="Ja",Kostenerfassung!C13&lt;&gt;"",Kostenerfassung!C13&lt;&gt;0,Stammdaten!B81&lt;&gt;""),IF(Kostenerfassung!D13="Wohnfläche (m²)",Kostenerfassung!C13*Stammdaten!D81/Stammdaten!D$113,IF(Kostenerfassung!D13="Personenzahl",Kostenerfassung!C13*Stammdaten!E81/Stammdaten!E$113,IF(Kostenerfassung!D13="Einheiten (gleich)",Kostenerfassung!C13*1/COUNTA(Stammdaten!B$13:B$112),0))),0)+IF(AND(Kostenerfassung!E14="Ja",Kostenerfassung!C14&lt;&gt;"",Kostenerfassung!C14&lt;&gt;0,Stammdaten!B81&lt;&gt;""),IF(Kostenerfassung!D14="Wohnfläche (m²)",Kostenerfassung!C14*Stammdaten!D81/Stammdaten!D$113,IF(Kostenerfassung!D14="Personenzahl",Kostenerfassung!C14*Stammdaten!E81/Stammdaten!E$113,IF(Kostenerfassung!D14="Einheiten (gleich)",Kostenerfassung!C14*1/COUNTA(Stammdaten!B$13:B$112),0))),0)+IF(AND(Kostenerfassung!E15="Ja",Kostenerfassung!C15&lt;&gt;"",Kostenerfassung!C15&lt;&gt;0,Stammdaten!B81&lt;&gt;""),IF(Kostenerfassung!D15="Wohnfläche (m²)",Kostenerfassung!C15*Stammdaten!D81/Stammdaten!D$113,IF(Kostenerfassung!D15="Personenzahl",Kostenerfassung!C15*Stammdaten!E81/Stammdaten!E$113,IF(Kostenerfassung!D15="Einheiten (gleich)",Kostenerfassung!C15*1/COUNTA(Stammdaten!B$13:B$112),0))),0)+IF(AND(Kostenerfassung!E16="Ja",Kostenerfassung!C16&lt;&gt;"",Kostenerfassung!C16&lt;&gt;0,Stammdaten!B81&lt;&gt;""),IF(Kostenerfassung!D16="Wohnfläche (m²)",Kostenerfassung!C16*Stammdaten!D81/Stammdaten!D$113,IF(Kostenerfassung!D16="Personenzahl",Kostenerfassung!C16*Stammdaten!E81/Stammdaten!E$113,IF(Kostenerfassung!D16="Einheiten (gleich)",Kostenerfassung!C16*1/COUNTA(Stammdaten!B$13:B$112),0))),0)+IF(AND(Kostenerfassung!E17="Ja",Kostenerfassung!C17&lt;&gt;"",Kostenerfassung!C17&lt;&gt;0,Stammdaten!B81&lt;&gt;""),IF(Kostenerfassung!D17="Wohnfläche (m²)",Kostenerfassung!C17*Stammdaten!D81/Stammdaten!D$113,IF(Kostenerfassung!D17="Personenzahl",Kostenerfassung!C17*Stammdaten!E81/Stammdaten!E$113,IF(Kostenerfassung!D17="Einheiten (gleich)",Kostenerfassung!C17*1/COUNTA(Stammdaten!B$13:B$112),0))),0)+IF(AND(Kostenerfassung!E18="Ja",Kostenerfassung!C18&lt;&gt;"",Kostenerfassung!C18&lt;&gt;0,Stammdaten!B81&lt;&gt;""),IF(Kostenerfassung!D18="Wohnfläche (m²)",Kostenerfassung!C18*Stammdaten!D81/Stammdaten!D$113,IF(Kostenerfassung!D18="Personenzahl",Kostenerfassung!C18*Stammdaten!E81/Stammdaten!E$113,IF(Kostenerfassung!D18="Einheiten (gleich)",Kostenerfassung!C18*1/COUNTA(Stammdaten!B$13:B$112),0))),0)+IF(AND(Kostenerfassung!E19="Ja",Kostenerfassung!C19&lt;&gt;"",Kostenerfassung!C19&lt;&gt;0,Stammdaten!B81&lt;&gt;""),IF(Kostenerfassung!D19="Wohnfläche (m²)",Kostenerfassung!C19*Stammdaten!D81/Stammdaten!D$113,IF(Kostenerfassung!D19="Personenzahl",Kostenerfassung!C19*Stammdaten!E81/Stammdaten!E$113,IF(Kostenerfassung!D19="Einheiten (gleich)",Kostenerfassung!C19*1/COUNTA(Stammdaten!B$13:B$112),0))),0)+IF(AND(Kostenerfassung!E20="Ja",Kostenerfassung!C20&lt;&gt;"",Kostenerfassung!C20&lt;&gt;0,Stammdaten!B81&lt;&gt;""),IF(Kostenerfassung!D20="Wohnfläche (m²)",Kostenerfassung!C20*Stammdaten!D81/Stammdaten!D$113,IF(Kostenerfassung!D20="Personenzahl",Kostenerfassung!C20*Stammdaten!E81/Stammdaten!E$113,IF(Kostenerfassung!D20="Einheiten (gleich)",Kostenerfassung!C20*1/COUNTA(Stammdaten!B$13:B$112),0))),0)+IF(AND(Kostenerfassung!E21="Ja",Kostenerfassung!C21&lt;&gt;"",Kostenerfassung!C21&lt;&gt;0,Stammdaten!B81&lt;&gt;""),IF(Kostenerfassung!D21="Wohnfläche (m²)",Kostenerfassung!C21*Stammdaten!D81/Stammdaten!D$113,IF(Kostenerfassung!D21="Personenzahl",Kostenerfassung!C21*Stammdaten!E81/Stammdaten!E$113,IF(Kostenerfassung!D21="Einheiten (gleich)",Kostenerfassung!C21*1/COUNTA(Stammdaten!B$13:B$112),0))),0)+IF(AND(Kostenerfassung!E22="Ja",Kostenerfassung!C22&lt;&gt;"",Kostenerfassung!C22&lt;&gt;0,Stammdaten!B81&lt;&gt;""),IF(Kostenerfassung!D22="Wohnfläche (m²)",Kostenerfassung!C22*Stammdaten!D81/Stammdaten!D$113,IF(Kostenerfassung!D22="Personenzahl",Kostenerfassung!C22*Stammdaten!E81/Stammdaten!E$113,IF(Kostenerfassung!D22="Einheiten (gleich)",Kostenerfassung!C22*1/COUNTA(Stammdaten!B$13:B$112),0))),0)))</f>
        <v/>
      </c>
      <c r="F73" s="19" t="str">
        <f aca="false">IF(Stammdaten!B81=""," ",IF(Stammdaten!D81="",0,Heizkosten!C$11*Stammdaten!D81/Stammdaten!D$113+IF(Stammdaten!F$113=0,0,Heizkosten!C$12*Stammdaten!F81/Stammdaten!F$113)+Heizkosten!C$13*Stammdaten!D81/Stammdaten!D$113+IF(Stammdaten!G$113=0,0,Heizkosten!C$14*Stammdaten!G81/Stammdaten!G$113)))</f>
        <v> </v>
      </c>
      <c r="G73" s="47" t="str">
        <f aca="false">IF(Stammdaten!B81="","",E73+IF(F73=" ",0,F73))</f>
        <v/>
      </c>
      <c r="H73" s="19" t="str">
        <f aca="false">IF(Stammdaten!B81="","",Stammdaten!I81)</f>
        <v/>
      </c>
      <c r="I73" s="53" t="str">
        <f aca="false">IF(Stammdaten!B81="","",G73-H73)</f>
        <v/>
      </c>
      <c r="J73" s="54" t="str">
        <f aca="false">IF(Stammdaten!B81="","",IF(I73&gt;0,"↑ Nachzahlung",IF(I73&lt;0,"↓ Guthaben","✓ Ausgeglichen")))</f>
        <v/>
      </c>
    </row>
    <row r="74" customFormat="false" ht="15" hidden="false" customHeight="false" outlineLevel="0" collapsed="false">
      <c r="A74" s="21" t="n">
        <v>70</v>
      </c>
      <c r="B74" s="32" t="str">
        <f aca="false">IF(Stammdaten!B82="","",Stammdaten!B82)</f>
        <v/>
      </c>
      <c r="C74" s="55" t="str">
        <f aca="false">IF(Stammdaten!B82="","",Stammdaten!D82)</f>
        <v/>
      </c>
      <c r="D74" s="23" t="str">
        <f aca="false">IF(Stammdaten!B82="","",Stammdaten!J82)</f>
        <v/>
      </c>
      <c r="E74" s="22" t="str">
        <f aca="false">IF(Stammdaten!B82="","",(IF(AND(Kostenerfassung!E5="Ja",Kostenerfassung!C5&lt;&gt;"",Kostenerfassung!C5&lt;&gt;0,Stammdaten!B82&lt;&gt;""),IF(Kostenerfassung!D5="Wohnfläche (m²)",Kostenerfassung!C5*Stammdaten!D82/Stammdaten!D$113,IF(Kostenerfassung!D5="Personenzahl",Kostenerfassung!C5*Stammdaten!E82/Stammdaten!E$113,IF(Kostenerfassung!D5="Einheiten (gleich)",Kostenerfassung!C5*1/COUNTA(Stammdaten!B$13:B$112),0))),0)+IF(AND(Kostenerfassung!E6="Ja",Kostenerfassung!C6&lt;&gt;"",Kostenerfassung!C6&lt;&gt;0,Stammdaten!B82&lt;&gt;""),IF(Kostenerfassung!D6="Wohnfläche (m²)",Kostenerfassung!C6*Stammdaten!D82/Stammdaten!D$113,IF(Kostenerfassung!D6="Personenzahl",Kostenerfassung!C6*Stammdaten!E82/Stammdaten!E$113,IF(Kostenerfassung!D6="Einheiten (gleich)",Kostenerfassung!C6*1/COUNTA(Stammdaten!B$13:B$112),0))),0)+IF(AND(Kostenerfassung!E7="Ja",Kostenerfassung!C7&lt;&gt;"",Kostenerfassung!C7&lt;&gt;0,Stammdaten!B82&lt;&gt;""),IF(Kostenerfassung!D7="Wohnfläche (m²)",Kostenerfassung!C7*Stammdaten!D82/Stammdaten!D$113,IF(Kostenerfassung!D7="Personenzahl",Kostenerfassung!C7*Stammdaten!E82/Stammdaten!E$113,IF(Kostenerfassung!D7="Einheiten (gleich)",Kostenerfassung!C7*1/COUNTA(Stammdaten!B$13:B$112),0))),0)+IF(AND(Kostenerfassung!E10="Ja",Kostenerfassung!C10&lt;&gt;"",Kostenerfassung!C10&lt;&gt;0,Stammdaten!B82&lt;&gt;""),IF(Kostenerfassung!D10="Wohnfläche (m²)",Kostenerfassung!C10*Stammdaten!D82/Stammdaten!D$113,IF(Kostenerfassung!D10="Personenzahl",Kostenerfassung!C10*Stammdaten!E82/Stammdaten!E$113,IF(Kostenerfassung!D10="Einheiten (gleich)",Kostenerfassung!C10*1/COUNTA(Stammdaten!B$13:B$112),0))),0)+IF(AND(Kostenerfassung!E11="Ja",Kostenerfassung!C11&lt;&gt;"",Kostenerfassung!C11&lt;&gt;0,Stammdaten!B82&lt;&gt;""),IF(Kostenerfassung!D11="Wohnfläche (m²)",Kostenerfassung!C11*Stammdaten!D82/Stammdaten!D$113,IF(Kostenerfassung!D11="Personenzahl",Kostenerfassung!C11*Stammdaten!E82/Stammdaten!E$113,IF(Kostenerfassung!D11="Einheiten (gleich)",Kostenerfassung!C11*1/COUNTA(Stammdaten!B$13:B$112),0))),0)+IF(AND(Kostenerfassung!E12="Ja",Kostenerfassung!C12&lt;&gt;"",Kostenerfassung!C12&lt;&gt;0,Stammdaten!B82&lt;&gt;""),IF(Kostenerfassung!D12="Wohnfläche (m²)",Kostenerfassung!C12*Stammdaten!D82/Stammdaten!D$113,IF(Kostenerfassung!D12="Personenzahl",Kostenerfassung!C12*Stammdaten!E82/Stammdaten!E$113,IF(Kostenerfassung!D12="Einheiten (gleich)",Kostenerfassung!C12*1/COUNTA(Stammdaten!B$13:B$112),0))),0)+IF(AND(Kostenerfassung!E13="Ja",Kostenerfassung!C13&lt;&gt;"",Kostenerfassung!C13&lt;&gt;0,Stammdaten!B82&lt;&gt;""),IF(Kostenerfassung!D13="Wohnfläche (m²)",Kostenerfassung!C13*Stammdaten!D82/Stammdaten!D$113,IF(Kostenerfassung!D13="Personenzahl",Kostenerfassung!C13*Stammdaten!E82/Stammdaten!E$113,IF(Kostenerfassung!D13="Einheiten (gleich)",Kostenerfassung!C13*1/COUNTA(Stammdaten!B$13:B$112),0))),0)+IF(AND(Kostenerfassung!E14="Ja",Kostenerfassung!C14&lt;&gt;"",Kostenerfassung!C14&lt;&gt;0,Stammdaten!B82&lt;&gt;""),IF(Kostenerfassung!D14="Wohnfläche (m²)",Kostenerfassung!C14*Stammdaten!D82/Stammdaten!D$113,IF(Kostenerfassung!D14="Personenzahl",Kostenerfassung!C14*Stammdaten!E82/Stammdaten!E$113,IF(Kostenerfassung!D14="Einheiten (gleich)",Kostenerfassung!C14*1/COUNTA(Stammdaten!B$13:B$112),0))),0)+IF(AND(Kostenerfassung!E15="Ja",Kostenerfassung!C15&lt;&gt;"",Kostenerfassung!C15&lt;&gt;0,Stammdaten!B82&lt;&gt;""),IF(Kostenerfassung!D15="Wohnfläche (m²)",Kostenerfassung!C15*Stammdaten!D82/Stammdaten!D$113,IF(Kostenerfassung!D15="Personenzahl",Kostenerfassung!C15*Stammdaten!E82/Stammdaten!E$113,IF(Kostenerfassung!D15="Einheiten (gleich)",Kostenerfassung!C15*1/COUNTA(Stammdaten!B$13:B$112),0))),0)+IF(AND(Kostenerfassung!E16="Ja",Kostenerfassung!C16&lt;&gt;"",Kostenerfassung!C16&lt;&gt;0,Stammdaten!B82&lt;&gt;""),IF(Kostenerfassung!D16="Wohnfläche (m²)",Kostenerfassung!C16*Stammdaten!D82/Stammdaten!D$113,IF(Kostenerfassung!D16="Personenzahl",Kostenerfassung!C16*Stammdaten!E82/Stammdaten!E$113,IF(Kostenerfassung!D16="Einheiten (gleich)",Kostenerfassung!C16*1/COUNTA(Stammdaten!B$13:B$112),0))),0)+IF(AND(Kostenerfassung!E17="Ja",Kostenerfassung!C17&lt;&gt;"",Kostenerfassung!C17&lt;&gt;0,Stammdaten!B82&lt;&gt;""),IF(Kostenerfassung!D17="Wohnfläche (m²)",Kostenerfassung!C17*Stammdaten!D82/Stammdaten!D$113,IF(Kostenerfassung!D17="Personenzahl",Kostenerfassung!C17*Stammdaten!E82/Stammdaten!E$113,IF(Kostenerfassung!D17="Einheiten (gleich)",Kostenerfassung!C17*1/COUNTA(Stammdaten!B$13:B$112),0))),0)+IF(AND(Kostenerfassung!E18="Ja",Kostenerfassung!C18&lt;&gt;"",Kostenerfassung!C18&lt;&gt;0,Stammdaten!B82&lt;&gt;""),IF(Kostenerfassung!D18="Wohnfläche (m²)",Kostenerfassung!C18*Stammdaten!D82/Stammdaten!D$113,IF(Kostenerfassung!D18="Personenzahl",Kostenerfassung!C18*Stammdaten!E82/Stammdaten!E$113,IF(Kostenerfassung!D18="Einheiten (gleich)",Kostenerfassung!C18*1/COUNTA(Stammdaten!B$13:B$112),0))),0)+IF(AND(Kostenerfassung!E19="Ja",Kostenerfassung!C19&lt;&gt;"",Kostenerfassung!C19&lt;&gt;0,Stammdaten!B82&lt;&gt;""),IF(Kostenerfassung!D19="Wohnfläche (m²)",Kostenerfassung!C19*Stammdaten!D82/Stammdaten!D$113,IF(Kostenerfassung!D19="Personenzahl",Kostenerfassung!C19*Stammdaten!E82/Stammdaten!E$113,IF(Kostenerfassung!D19="Einheiten (gleich)",Kostenerfassung!C19*1/COUNTA(Stammdaten!B$13:B$112),0))),0)+IF(AND(Kostenerfassung!E20="Ja",Kostenerfassung!C20&lt;&gt;"",Kostenerfassung!C20&lt;&gt;0,Stammdaten!B82&lt;&gt;""),IF(Kostenerfassung!D20="Wohnfläche (m²)",Kostenerfassung!C20*Stammdaten!D82/Stammdaten!D$113,IF(Kostenerfassung!D20="Personenzahl",Kostenerfassung!C20*Stammdaten!E82/Stammdaten!E$113,IF(Kostenerfassung!D20="Einheiten (gleich)",Kostenerfassung!C20*1/COUNTA(Stammdaten!B$13:B$112),0))),0)+IF(AND(Kostenerfassung!E21="Ja",Kostenerfassung!C21&lt;&gt;"",Kostenerfassung!C21&lt;&gt;0,Stammdaten!B82&lt;&gt;""),IF(Kostenerfassung!D21="Wohnfläche (m²)",Kostenerfassung!C21*Stammdaten!D82/Stammdaten!D$113,IF(Kostenerfassung!D21="Personenzahl",Kostenerfassung!C21*Stammdaten!E82/Stammdaten!E$113,IF(Kostenerfassung!D21="Einheiten (gleich)",Kostenerfassung!C21*1/COUNTA(Stammdaten!B$13:B$112),0))),0)+IF(AND(Kostenerfassung!E22="Ja",Kostenerfassung!C22&lt;&gt;"",Kostenerfassung!C22&lt;&gt;0,Stammdaten!B82&lt;&gt;""),IF(Kostenerfassung!D22="Wohnfläche (m²)",Kostenerfassung!C22*Stammdaten!D82/Stammdaten!D$113,IF(Kostenerfassung!D22="Personenzahl",Kostenerfassung!C22*Stammdaten!E82/Stammdaten!E$113,IF(Kostenerfassung!D22="Einheiten (gleich)",Kostenerfassung!C22*1/COUNTA(Stammdaten!B$13:B$112),0))),0)))</f>
        <v/>
      </c>
      <c r="F74" s="22" t="str">
        <f aca="false">IF(Stammdaten!B82=""," ",IF(Stammdaten!D82="",0,Heizkosten!C$11*Stammdaten!D82/Stammdaten!D$113+IF(Stammdaten!F$113=0,0,Heizkosten!C$12*Stammdaten!F82/Stammdaten!F$113)+Heizkosten!C$13*Stammdaten!D82/Stammdaten!D$113+IF(Stammdaten!G$113=0,0,Heizkosten!C$14*Stammdaten!G82/Stammdaten!G$113)))</f>
        <v> </v>
      </c>
      <c r="G74" s="46" t="str">
        <f aca="false">IF(Stammdaten!B82="","",E74+IF(F74=" ",0,F74))</f>
        <v/>
      </c>
      <c r="H74" s="22" t="str">
        <f aca="false">IF(Stammdaten!B82="","",Stammdaten!I82)</f>
        <v/>
      </c>
      <c r="I74" s="53" t="str">
        <f aca="false">IF(Stammdaten!B82="","",G74-H74)</f>
        <v/>
      </c>
      <c r="J74" s="54" t="str">
        <f aca="false">IF(Stammdaten!B82="","",IF(I74&gt;0,"↑ Nachzahlung",IF(I74&lt;0,"↓ Guthaben","✓ Ausgeglichen")))</f>
        <v/>
      </c>
    </row>
    <row r="75" customFormat="false" ht="15" hidden="false" customHeight="false" outlineLevel="0" collapsed="false">
      <c r="A75" s="14" t="n">
        <v>71</v>
      </c>
      <c r="B75" s="36" t="str">
        <f aca="false">IF(Stammdaten!B83="","",Stammdaten!B83)</f>
        <v/>
      </c>
      <c r="C75" s="52" t="str">
        <f aca="false">IF(Stammdaten!B83="","",Stammdaten!D83)</f>
        <v/>
      </c>
      <c r="D75" s="20" t="str">
        <f aca="false">IF(Stammdaten!B83="","",Stammdaten!J83)</f>
        <v/>
      </c>
      <c r="E75" s="19" t="str">
        <f aca="false">IF(Stammdaten!B83="","",(IF(AND(Kostenerfassung!E5="Ja",Kostenerfassung!C5&lt;&gt;"",Kostenerfassung!C5&lt;&gt;0,Stammdaten!B83&lt;&gt;""),IF(Kostenerfassung!D5="Wohnfläche (m²)",Kostenerfassung!C5*Stammdaten!D83/Stammdaten!D$113,IF(Kostenerfassung!D5="Personenzahl",Kostenerfassung!C5*Stammdaten!E83/Stammdaten!E$113,IF(Kostenerfassung!D5="Einheiten (gleich)",Kostenerfassung!C5*1/COUNTA(Stammdaten!B$13:B$112),0))),0)+IF(AND(Kostenerfassung!E6="Ja",Kostenerfassung!C6&lt;&gt;"",Kostenerfassung!C6&lt;&gt;0,Stammdaten!B83&lt;&gt;""),IF(Kostenerfassung!D6="Wohnfläche (m²)",Kostenerfassung!C6*Stammdaten!D83/Stammdaten!D$113,IF(Kostenerfassung!D6="Personenzahl",Kostenerfassung!C6*Stammdaten!E83/Stammdaten!E$113,IF(Kostenerfassung!D6="Einheiten (gleich)",Kostenerfassung!C6*1/COUNTA(Stammdaten!B$13:B$112),0))),0)+IF(AND(Kostenerfassung!E7="Ja",Kostenerfassung!C7&lt;&gt;"",Kostenerfassung!C7&lt;&gt;0,Stammdaten!B83&lt;&gt;""),IF(Kostenerfassung!D7="Wohnfläche (m²)",Kostenerfassung!C7*Stammdaten!D83/Stammdaten!D$113,IF(Kostenerfassung!D7="Personenzahl",Kostenerfassung!C7*Stammdaten!E83/Stammdaten!E$113,IF(Kostenerfassung!D7="Einheiten (gleich)",Kostenerfassung!C7*1/COUNTA(Stammdaten!B$13:B$112),0))),0)+IF(AND(Kostenerfassung!E10="Ja",Kostenerfassung!C10&lt;&gt;"",Kostenerfassung!C10&lt;&gt;0,Stammdaten!B83&lt;&gt;""),IF(Kostenerfassung!D10="Wohnfläche (m²)",Kostenerfassung!C10*Stammdaten!D83/Stammdaten!D$113,IF(Kostenerfassung!D10="Personenzahl",Kostenerfassung!C10*Stammdaten!E83/Stammdaten!E$113,IF(Kostenerfassung!D10="Einheiten (gleich)",Kostenerfassung!C10*1/COUNTA(Stammdaten!B$13:B$112),0))),0)+IF(AND(Kostenerfassung!E11="Ja",Kostenerfassung!C11&lt;&gt;"",Kostenerfassung!C11&lt;&gt;0,Stammdaten!B83&lt;&gt;""),IF(Kostenerfassung!D11="Wohnfläche (m²)",Kostenerfassung!C11*Stammdaten!D83/Stammdaten!D$113,IF(Kostenerfassung!D11="Personenzahl",Kostenerfassung!C11*Stammdaten!E83/Stammdaten!E$113,IF(Kostenerfassung!D11="Einheiten (gleich)",Kostenerfassung!C11*1/COUNTA(Stammdaten!B$13:B$112),0))),0)+IF(AND(Kostenerfassung!E12="Ja",Kostenerfassung!C12&lt;&gt;"",Kostenerfassung!C12&lt;&gt;0,Stammdaten!B83&lt;&gt;""),IF(Kostenerfassung!D12="Wohnfläche (m²)",Kostenerfassung!C12*Stammdaten!D83/Stammdaten!D$113,IF(Kostenerfassung!D12="Personenzahl",Kostenerfassung!C12*Stammdaten!E83/Stammdaten!E$113,IF(Kostenerfassung!D12="Einheiten (gleich)",Kostenerfassung!C12*1/COUNTA(Stammdaten!B$13:B$112),0))),0)+IF(AND(Kostenerfassung!E13="Ja",Kostenerfassung!C13&lt;&gt;"",Kostenerfassung!C13&lt;&gt;0,Stammdaten!B83&lt;&gt;""),IF(Kostenerfassung!D13="Wohnfläche (m²)",Kostenerfassung!C13*Stammdaten!D83/Stammdaten!D$113,IF(Kostenerfassung!D13="Personenzahl",Kostenerfassung!C13*Stammdaten!E83/Stammdaten!E$113,IF(Kostenerfassung!D13="Einheiten (gleich)",Kostenerfassung!C13*1/COUNTA(Stammdaten!B$13:B$112),0))),0)+IF(AND(Kostenerfassung!E14="Ja",Kostenerfassung!C14&lt;&gt;"",Kostenerfassung!C14&lt;&gt;0,Stammdaten!B83&lt;&gt;""),IF(Kostenerfassung!D14="Wohnfläche (m²)",Kostenerfassung!C14*Stammdaten!D83/Stammdaten!D$113,IF(Kostenerfassung!D14="Personenzahl",Kostenerfassung!C14*Stammdaten!E83/Stammdaten!E$113,IF(Kostenerfassung!D14="Einheiten (gleich)",Kostenerfassung!C14*1/COUNTA(Stammdaten!B$13:B$112),0))),0)+IF(AND(Kostenerfassung!E15="Ja",Kostenerfassung!C15&lt;&gt;"",Kostenerfassung!C15&lt;&gt;0,Stammdaten!B83&lt;&gt;""),IF(Kostenerfassung!D15="Wohnfläche (m²)",Kostenerfassung!C15*Stammdaten!D83/Stammdaten!D$113,IF(Kostenerfassung!D15="Personenzahl",Kostenerfassung!C15*Stammdaten!E83/Stammdaten!E$113,IF(Kostenerfassung!D15="Einheiten (gleich)",Kostenerfassung!C15*1/COUNTA(Stammdaten!B$13:B$112),0))),0)+IF(AND(Kostenerfassung!E16="Ja",Kostenerfassung!C16&lt;&gt;"",Kostenerfassung!C16&lt;&gt;0,Stammdaten!B83&lt;&gt;""),IF(Kostenerfassung!D16="Wohnfläche (m²)",Kostenerfassung!C16*Stammdaten!D83/Stammdaten!D$113,IF(Kostenerfassung!D16="Personenzahl",Kostenerfassung!C16*Stammdaten!E83/Stammdaten!E$113,IF(Kostenerfassung!D16="Einheiten (gleich)",Kostenerfassung!C16*1/COUNTA(Stammdaten!B$13:B$112),0))),0)+IF(AND(Kostenerfassung!E17="Ja",Kostenerfassung!C17&lt;&gt;"",Kostenerfassung!C17&lt;&gt;0,Stammdaten!B83&lt;&gt;""),IF(Kostenerfassung!D17="Wohnfläche (m²)",Kostenerfassung!C17*Stammdaten!D83/Stammdaten!D$113,IF(Kostenerfassung!D17="Personenzahl",Kostenerfassung!C17*Stammdaten!E83/Stammdaten!E$113,IF(Kostenerfassung!D17="Einheiten (gleich)",Kostenerfassung!C17*1/COUNTA(Stammdaten!B$13:B$112),0))),0)+IF(AND(Kostenerfassung!E18="Ja",Kostenerfassung!C18&lt;&gt;"",Kostenerfassung!C18&lt;&gt;0,Stammdaten!B83&lt;&gt;""),IF(Kostenerfassung!D18="Wohnfläche (m²)",Kostenerfassung!C18*Stammdaten!D83/Stammdaten!D$113,IF(Kostenerfassung!D18="Personenzahl",Kostenerfassung!C18*Stammdaten!E83/Stammdaten!E$113,IF(Kostenerfassung!D18="Einheiten (gleich)",Kostenerfassung!C18*1/COUNTA(Stammdaten!B$13:B$112),0))),0)+IF(AND(Kostenerfassung!E19="Ja",Kostenerfassung!C19&lt;&gt;"",Kostenerfassung!C19&lt;&gt;0,Stammdaten!B83&lt;&gt;""),IF(Kostenerfassung!D19="Wohnfläche (m²)",Kostenerfassung!C19*Stammdaten!D83/Stammdaten!D$113,IF(Kostenerfassung!D19="Personenzahl",Kostenerfassung!C19*Stammdaten!E83/Stammdaten!E$113,IF(Kostenerfassung!D19="Einheiten (gleich)",Kostenerfassung!C19*1/COUNTA(Stammdaten!B$13:B$112),0))),0)+IF(AND(Kostenerfassung!E20="Ja",Kostenerfassung!C20&lt;&gt;"",Kostenerfassung!C20&lt;&gt;0,Stammdaten!B83&lt;&gt;""),IF(Kostenerfassung!D20="Wohnfläche (m²)",Kostenerfassung!C20*Stammdaten!D83/Stammdaten!D$113,IF(Kostenerfassung!D20="Personenzahl",Kostenerfassung!C20*Stammdaten!E83/Stammdaten!E$113,IF(Kostenerfassung!D20="Einheiten (gleich)",Kostenerfassung!C20*1/COUNTA(Stammdaten!B$13:B$112),0))),0)+IF(AND(Kostenerfassung!E21="Ja",Kostenerfassung!C21&lt;&gt;"",Kostenerfassung!C21&lt;&gt;0,Stammdaten!B83&lt;&gt;""),IF(Kostenerfassung!D21="Wohnfläche (m²)",Kostenerfassung!C21*Stammdaten!D83/Stammdaten!D$113,IF(Kostenerfassung!D21="Personenzahl",Kostenerfassung!C21*Stammdaten!E83/Stammdaten!E$113,IF(Kostenerfassung!D21="Einheiten (gleich)",Kostenerfassung!C21*1/COUNTA(Stammdaten!B$13:B$112),0))),0)+IF(AND(Kostenerfassung!E22="Ja",Kostenerfassung!C22&lt;&gt;"",Kostenerfassung!C22&lt;&gt;0,Stammdaten!B83&lt;&gt;""),IF(Kostenerfassung!D22="Wohnfläche (m²)",Kostenerfassung!C22*Stammdaten!D83/Stammdaten!D$113,IF(Kostenerfassung!D22="Personenzahl",Kostenerfassung!C22*Stammdaten!E83/Stammdaten!E$113,IF(Kostenerfassung!D22="Einheiten (gleich)",Kostenerfassung!C22*1/COUNTA(Stammdaten!B$13:B$112),0))),0)))</f>
        <v/>
      </c>
      <c r="F75" s="19" t="str">
        <f aca="false">IF(Stammdaten!B83=""," ",IF(Stammdaten!D83="",0,Heizkosten!C$11*Stammdaten!D83/Stammdaten!D$113+IF(Stammdaten!F$113=0,0,Heizkosten!C$12*Stammdaten!F83/Stammdaten!F$113)+Heizkosten!C$13*Stammdaten!D83/Stammdaten!D$113+IF(Stammdaten!G$113=0,0,Heizkosten!C$14*Stammdaten!G83/Stammdaten!G$113)))</f>
        <v> </v>
      </c>
      <c r="G75" s="47" t="str">
        <f aca="false">IF(Stammdaten!B83="","",E75+IF(F75=" ",0,F75))</f>
        <v/>
      </c>
      <c r="H75" s="19" t="str">
        <f aca="false">IF(Stammdaten!B83="","",Stammdaten!I83)</f>
        <v/>
      </c>
      <c r="I75" s="53" t="str">
        <f aca="false">IF(Stammdaten!B83="","",G75-H75)</f>
        <v/>
      </c>
      <c r="J75" s="54" t="str">
        <f aca="false">IF(Stammdaten!B83="","",IF(I75&gt;0,"↑ Nachzahlung",IF(I75&lt;0,"↓ Guthaben","✓ Ausgeglichen")))</f>
        <v/>
      </c>
    </row>
    <row r="76" customFormat="false" ht="15" hidden="false" customHeight="false" outlineLevel="0" collapsed="false">
      <c r="A76" s="21" t="n">
        <v>72</v>
      </c>
      <c r="B76" s="32" t="str">
        <f aca="false">IF(Stammdaten!B84="","",Stammdaten!B84)</f>
        <v/>
      </c>
      <c r="C76" s="55" t="str">
        <f aca="false">IF(Stammdaten!B84="","",Stammdaten!D84)</f>
        <v/>
      </c>
      <c r="D76" s="23" t="str">
        <f aca="false">IF(Stammdaten!B84="","",Stammdaten!J84)</f>
        <v/>
      </c>
      <c r="E76" s="22" t="str">
        <f aca="false">IF(Stammdaten!B84="","",(IF(AND(Kostenerfassung!E5="Ja",Kostenerfassung!C5&lt;&gt;"",Kostenerfassung!C5&lt;&gt;0,Stammdaten!B84&lt;&gt;""),IF(Kostenerfassung!D5="Wohnfläche (m²)",Kostenerfassung!C5*Stammdaten!D84/Stammdaten!D$113,IF(Kostenerfassung!D5="Personenzahl",Kostenerfassung!C5*Stammdaten!E84/Stammdaten!E$113,IF(Kostenerfassung!D5="Einheiten (gleich)",Kostenerfassung!C5*1/COUNTA(Stammdaten!B$13:B$112),0))),0)+IF(AND(Kostenerfassung!E6="Ja",Kostenerfassung!C6&lt;&gt;"",Kostenerfassung!C6&lt;&gt;0,Stammdaten!B84&lt;&gt;""),IF(Kostenerfassung!D6="Wohnfläche (m²)",Kostenerfassung!C6*Stammdaten!D84/Stammdaten!D$113,IF(Kostenerfassung!D6="Personenzahl",Kostenerfassung!C6*Stammdaten!E84/Stammdaten!E$113,IF(Kostenerfassung!D6="Einheiten (gleich)",Kostenerfassung!C6*1/COUNTA(Stammdaten!B$13:B$112),0))),0)+IF(AND(Kostenerfassung!E7="Ja",Kostenerfassung!C7&lt;&gt;"",Kostenerfassung!C7&lt;&gt;0,Stammdaten!B84&lt;&gt;""),IF(Kostenerfassung!D7="Wohnfläche (m²)",Kostenerfassung!C7*Stammdaten!D84/Stammdaten!D$113,IF(Kostenerfassung!D7="Personenzahl",Kostenerfassung!C7*Stammdaten!E84/Stammdaten!E$113,IF(Kostenerfassung!D7="Einheiten (gleich)",Kostenerfassung!C7*1/COUNTA(Stammdaten!B$13:B$112),0))),0)+IF(AND(Kostenerfassung!E10="Ja",Kostenerfassung!C10&lt;&gt;"",Kostenerfassung!C10&lt;&gt;0,Stammdaten!B84&lt;&gt;""),IF(Kostenerfassung!D10="Wohnfläche (m²)",Kostenerfassung!C10*Stammdaten!D84/Stammdaten!D$113,IF(Kostenerfassung!D10="Personenzahl",Kostenerfassung!C10*Stammdaten!E84/Stammdaten!E$113,IF(Kostenerfassung!D10="Einheiten (gleich)",Kostenerfassung!C10*1/COUNTA(Stammdaten!B$13:B$112),0))),0)+IF(AND(Kostenerfassung!E11="Ja",Kostenerfassung!C11&lt;&gt;"",Kostenerfassung!C11&lt;&gt;0,Stammdaten!B84&lt;&gt;""),IF(Kostenerfassung!D11="Wohnfläche (m²)",Kostenerfassung!C11*Stammdaten!D84/Stammdaten!D$113,IF(Kostenerfassung!D11="Personenzahl",Kostenerfassung!C11*Stammdaten!E84/Stammdaten!E$113,IF(Kostenerfassung!D11="Einheiten (gleich)",Kostenerfassung!C11*1/COUNTA(Stammdaten!B$13:B$112),0))),0)+IF(AND(Kostenerfassung!E12="Ja",Kostenerfassung!C12&lt;&gt;"",Kostenerfassung!C12&lt;&gt;0,Stammdaten!B84&lt;&gt;""),IF(Kostenerfassung!D12="Wohnfläche (m²)",Kostenerfassung!C12*Stammdaten!D84/Stammdaten!D$113,IF(Kostenerfassung!D12="Personenzahl",Kostenerfassung!C12*Stammdaten!E84/Stammdaten!E$113,IF(Kostenerfassung!D12="Einheiten (gleich)",Kostenerfassung!C12*1/COUNTA(Stammdaten!B$13:B$112),0))),0)+IF(AND(Kostenerfassung!E13="Ja",Kostenerfassung!C13&lt;&gt;"",Kostenerfassung!C13&lt;&gt;0,Stammdaten!B84&lt;&gt;""),IF(Kostenerfassung!D13="Wohnfläche (m²)",Kostenerfassung!C13*Stammdaten!D84/Stammdaten!D$113,IF(Kostenerfassung!D13="Personenzahl",Kostenerfassung!C13*Stammdaten!E84/Stammdaten!E$113,IF(Kostenerfassung!D13="Einheiten (gleich)",Kostenerfassung!C13*1/COUNTA(Stammdaten!B$13:B$112),0))),0)+IF(AND(Kostenerfassung!E14="Ja",Kostenerfassung!C14&lt;&gt;"",Kostenerfassung!C14&lt;&gt;0,Stammdaten!B84&lt;&gt;""),IF(Kostenerfassung!D14="Wohnfläche (m²)",Kostenerfassung!C14*Stammdaten!D84/Stammdaten!D$113,IF(Kostenerfassung!D14="Personenzahl",Kostenerfassung!C14*Stammdaten!E84/Stammdaten!E$113,IF(Kostenerfassung!D14="Einheiten (gleich)",Kostenerfassung!C14*1/COUNTA(Stammdaten!B$13:B$112),0))),0)+IF(AND(Kostenerfassung!E15="Ja",Kostenerfassung!C15&lt;&gt;"",Kostenerfassung!C15&lt;&gt;0,Stammdaten!B84&lt;&gt;""),IF(Kostenerfassung!D15="Wohnfläche (m²)",Kostenerfassung!C15*Stammdaten!D84/Stammdaten!D$113,IF(Kostenerfassung!D15="Personenzahl",Kostenerfassung!C15*Stammdaten!E84/Stammdaten!E$113,IF(Kostenerfassung!D15="Einheiten (gleich)",Kostenerfassung!C15*1/COUNTA(Stammdaten!B$13:B$112),0))),0)+IF(AND(Kostenerfassung!E16="Ja",Kostenerfassung!C16&lt;&gt;"",Kostenerfassung!C16&lt;&gt;0,Stammdaten!B84&lt;&gt;""),IF(Kostenerfassung!D16="Wohnfläche (m²)",Kostenerfassung!C16*Stammdaten!D84/Stammdaten!D$113,IF(Kostenerfassung!D16="Personenzahl",Kostenerfassung!C16*Stammdaten!E84/Stammdaten!E$113,IF(Kostenerfassung!D16="Einheiten (gleich)",Kostenerfassung!C16*1/COUNTA(Stammdaten!B$13:B$112),0))),0)+IF(AND(Kostenerfassung!E17="Ja",Kostenerfassung!C17&lt;&gt;"",Kostenerfassung!C17&lt;&gt;0,Stammdaten!B84&lt;&gt;""),IF(Kostenerfassung!D17="Wohnfläche (m²)",Kostenerfassung!C17*Stammdaten!D84/Stammdaten!D$113,IF(Kostenerfassung!D17="Personenzahl",Kostenerfassung!C17*Stammdaten!E84/Stammdaten!E$113,IF(Kostenerfassung!D17="Einheiten (gleich)",Kostenerfassung!C17*1/COUNTA(Stammdaten!B$13:B$112),0))),0)+IF(AND(Kostenerfassung!E18="Ja",Kostenerfassung!C18&lt;&gt;"",Kostenerfassung!C18&lt;&gt;0,Stammdaten!B84&lt;&gt;""),IF(Kostenerfassung!D18="Wohnfläche (m²)",Kostenerfassung!C18*Stammdaten!D84/Stammdaten!D$113,IF(Kostenerfassung!D18="Personenzahl",Kostenerfassung!C18*Stammdaten!E84/Stammdaten!E$113,IF(Kostenerfassung!D18="Einheiten (gleich)",Kostenerfassung!C18*1/COUNTA(Stammdaten!B$13:B$112),0))),0)+IF(AND(Kostenerfassung!E19="Ja",Kostenerfassung!C19&lt;&gt;"",Kostenerfassung!C19&lt;&gt;0,Stammdaten!B84&lt;&gt;""),IF(Kostenerfassung!D19="Wohnfläche (m²)",Kostenerfassung!C19*Stammdaten!D84/Stammdaten!D$113,IF(Kostenerfassung!D19="Personenzahl",Kostenerfassung!C19*Stammdaten!E84/Stammdaten!E$113,IF(Kostenerfassung!D19="Einheiten (gleich)",Kostenerfassung!C19*1/COUNTA(Stammdaten!B$13:B$112),0))),0)+IF(AND(Kostenerfassung!E20="Ja",Kostenerfassung!C20&lt;&gt;"",Kostenerfassung!C20&lt;&gt;0,Stammdaten!B84&lt;&gt;""),IF(Kostenerfassung!D20="Wohnfläche (m²)",Kostenerfassung!C20*Stammdaten!D84/Stammdaten!D$113,IF(Kostenerfassung!D20="Personenzahl",Kostenerfassung!C20*Stammdaten!E84/Stammdaten!E$113,IF(Kostenerfassung!D20="Einheiten (gleich)",Kostenerfassung!C20*1/COUNTA(Stammdaten!B$13:B$112),0))),0)+IF(AND(Kostenerfassung!E21="Ja",Kostenerfassung!C21&lt;&gt;"",Kostenerfassung!C21&lt;&gt;0,Stammdaten!B84&lt;&gt;""),IF(Kostenerfassung!D21="Wohnfläche (m²)",Kostenerfassung!C21*Stammdaten!D84/Stammdaten!D$113,IF(Kostenerfassung!D21="Personenzahl",Kostenerfassung!C21*Stammdaten!E84/Stammdaten!E$113,IF(Kostenerfassung!D21="Einheiten (gleich)",Kostenerfassung!C21*1/COUNTA(Stammdaten!B$13:B$112),0))),0)+IF(AND(Kostenerfassung!E22="Ja",Kostenerfassung!C22&lt;&gt;"",Kostenerfassung!C22&lt;&gt;0,Stammdaten!B84&lt;&gt;""),IF(Kostenerfassung!D22="Wohnfläche (m²)",Kostenerfassung!C22*Stammdaten!D84/Stammdaten!D$113,IF(Kostenerfassung!D22="Personenzahl",Kostenerfassung!C22*Stammdaten!E84/Stammdaten!E$113,IF(Kostenerfassung!D22="Einheiten (gleich)",Kostenerfassung!C22*1/COUNTA(Stammdaten!B$13:B$112),0))),0)))</f>
        <v/>
      </c>
      <c r="F76" s="22" t="str">
        <f aca="false">IF(Stammdaten!B84=""," ",IF(Stammdaten!D84="",0,Heizkosten!C$11*Stammdaten!D84/Stammdaten!D$113+IF(Stammdaten!F$113=0,0,Heizkosten!C$12*Stammdaten!F84/Stammdaten!F$113)+Heizkosten!C$13*Stammdaten!D84/Stammdaten!D$113+IF(Stammdaten!G$113=0,0,Heizkosten!C$14*Stammdaten!G84/Stammdaten!G$113)))</f>
        <v> </v>
      </c>
      <c r="G76" s="46" t="str">
        <f aca="false">IF(Stammdaten!B84="","",E76+IF(F76=" ",0,F76))</f>
        <v/>
      </c>
      <c r="H76" s="22" t="str">
        <f aca="false">IF(Stammdaten!B84="","",Stammdaten!I84)</f>
        <v/>
      </c>
      <c r="I76" s="53" t="str">
        <f aca="false">IF(Stammdaten!B84="","",G76-H76)</f>
        <v/>
      </c>
      <c r="J76" s="54" t="str">
        <f aca="false">IF(Stammdaten!B84="","",IF(I76&gt;0,"↑ Nachzahlung",IF(I76&lt;0,"↓ Guthaben","✓ Ausgeglichen")))</f>
        <v/>
      </c>
    </row>
    <row r="77" customFormat="false" ht="15" hidden="false" customHeight="false" outlineLevel="0" collapsed="false">
      <c r="A77" s="14" t="n">
        <v>73</v>
      </c>
      <c r="B77" s="36" t="str">
        <f aca="false">IF(Stammdaten!B85="","",Stammdaten!B85)</f>
        <v/>
      </c>
      <c r="C77" s="52" t="str">
        <f aca="false">IF(Stammdaten!B85="","",Stammdaten!D85)</f>
        <v/>
      </c>
      <c r="D77" s="20" t="str">
        <f aca="false">IF(Stammdaten!B85="","",Stammdaten!J85)</f>
        <v/>
      </c>
      <c r="E77" s="19" t="str">
        <f aca="false">IF(Stammdaten!B85="","",(IF(AND(Kostenerfassung!E5="Ja",Kostenerfassung!C5&lt;&gt;"",Kostenerfassung!C5&lt;&gt;0,Stammdaten!B85&lt;&gt;""),IF(Kostenerfassung!D5="Wohnfläche (m²)",Kostenerfassung!C5*Stammdaten!D85/Stammdaten!D$113,IF(Kostenerfassung!D5="Personenzahl",Kostenerfassung!C5*Stammdaten!E85/Stammdaten!E$113,IF(Kostenerfassung!D5="Einheiten (gleich)",Kostenerfassung!C5*1/COUNTA(Stammdaten!B$13:B$112),0))),0)+IF(AND(Kostenerfassung!E6="Ja",Kostenerfassung!C6&lt;&gt;"",Kostenerfassung!C6&lt;&gt;0,Stammdaten!B85&lt;&gt;""),IF(Kostenerfassung!D6="Wohnfläche (m²)",Kostenerfassung!C6*Stammdaten!D85/Stammdaten!D$113,IF(Kostenerfassung!D6="Personenzahl",Kostenerfassung!C6*Stammdaten!E85/Stammdaten!E$113,IF(Kostenerfassung!D6="Einheiten (gleich)",Kostenerfassung!C6*1/COUNTA(Stammdaten!B$13:B$112),0))),0)+IF(AND(Kostenerfassung!E7="Ja",Kostenerfassung!C7&lt;&gt;"",Kostenerfassung!C7&lt;&gt;0,Stammdaten!B85&lt;&gt;""),IF(Kostenerfassung!D7="Wohnfläche (m²)",Kostenerfassung!C7*Stammdaten!D85/Stammdaten!D$113,IF(Kostenerfassung!D7="Personenzahl",Kostenerfassung!C7*Stammdaten!E85/Stammdaten!E$113,IF(Kostenerfassung!D7="Einheiten (gleich)",Kostenerfassung!C7*1/COUNTA(Stammdaten!B$13:B$112),0))),0)+IF(AND(Kostenerfassung!E10="Ja",Kostenerfassung!C10&lt;&gt;"",Kostenerfassung!C10&lt;&gt;0,Stammdaten!B85&lt;&gt;""),IF(Kostenerfassung!D10="Wohnfläche (m²)",Kostenerfassung!C10*Stammdaten!D85/Stammdaten!D$113,IF(Kostenerfassung!D10="Personenzahl",Kostenerfassung!C10*Stammdaten!E85/Stammdaten!E$113,IF(Kostenerfassung!D10="Einheiten (gleich)",Kostenerfassung!C10*1/COUNTA(Stammdaten!B$13:B$112),0))),0)+IF(AND(Kostenerfassung!E11="Ja",Kostenerfassung!C11&lt;&gt;"",Kostenerfassung!C11&lt;&gt;0,Stammdaten!B85&lt;&gt;""),IF(Kostenerfassung!D11="Wohnfläche (m²)",Kostenerfassung!C11*Stammdaten!D85/Stammdaten!D$113,IF(Kostenerfassung!D11="Personenzahl",Kostenerfassung!C11*Stammdaten!E85/Stammdaten!E$113,IF(Kostenerfassung!D11="Einheiten (gleich)",Kostenerfassung!C11*1/COUNTA(Stammdaten!B$13:B$112),0))),0)+IF(AND(Kostenerfassung!E12="Ja",Kostenerfassung!C12&lt;&gt;"",Kostenerfassung!C12&lt;&gt;0,Stammdaten!B85&lt;&gt;""),IF(Kostenerfassung!D12="Wohnfläche (m²)",Kostenerfassung!C12*Stammdaten!D85/Stammdaten!D$113,IF(Kostenerfassung!D12="Personenzahl",Kostenerfassung!C12*Stammdaten!E85/Stammdaten!E$113,IF(Kostenerfassung!D12="Einheiten (gleich)",Kostenerfassung!C12*1/COUNTA(Stammdaten!B$13:B$112),0))),0)+IF(AND(Kostenerfassung!E13="Ja",Kostenerfassung!C13&lt;&gt;"",Kostenerfassung!C13&lt;&gt;0,Stammdaten!B85&lt;&gt;""),IF(Kostenerfassung!D13="Wohnfläche (m²)",Kostenerfassung!C13*Stammdaten!D85/Stammdaten!D$113,IF(Kostenerfassung!D13="Personenzahl",Kostenerfassung!C13*Stammdaten!E85/Stammdaten!E$113,IF(Kostenerfassung!D13="Einheiten (gleich)",Kostenerfassung!C13*1/COUNTA(Stammdaten!B$13:B$112),0))),0)+IF(AND(Kostenerfassung!E14="Ja",Kostenerfassung!C14&lt;&gt;"",Kostenerfassung!C14&lt;&gt;0,Stammdaten!B85&lt;&gt;""),IF(Kostenerfassung!D14="Wohnfläche (m²)",Kostenerfassung!C14*Stammdaten!D85/Stammdaten!D$113,IF(Kostenerfassung!D14="Personenzahl",Kostenerfassung!C14*Stammdaten!E85/Stammdaten!E$113,IF(Kostenerfassung!D14="Einheiten (gleich)",Kostenerfassung!C14*1/COUNTA(Stammdaten!B$13:B$112),0))),0)+IF(AND(Kostenerfassung!E15="Ja",Kostenerfassung!C15&lt;&gt;"",Kostenerfassung!C15&lt;&gt;0,Stammdaten!B85&lt;&gt;""),IF(Kostenerfassung!D15="Wohnfläche (m²)",Kostenerfassung!C15*Stammdaten!D85/Stammdaten!D$113,IF(Kostenerfassung!D15="Personenzahl",Kostenerfassung!C15*Stammdaten!E85/Stammdaten!E$113,IF(Kostenerfassung!D15="Einheiten (gleich)",Kostenerfassung!C15*1/COUNTA(Stammdaten!B$13:B$112),0))),0)+IF(AND(Kostenerfassung!E16="Ja",Kostenerfassung!C16&lt;&gt;"",Kostenerfassung!C16&lt;&gt;0,Stammdaten!B85&lt;&gt;""),IF(Kostenerfassung!D16="Wohnfläche (m²)",Kostenerfassung!C16*Stammdaten!D85/Stammdaten!D$113,IF(Kostenerfassung!D16="Personenzahl",Kostenerfassung!C16*Stammdaten!E85/Stammdaten!E$113,IF(Kostenerfassung!D16="Einheiten (gleich)",Kostenerfassung!C16*1/COUNTA(Stammdaten!B$13:B$112),0))),0)+IF(AND(Kostenerfassung!E17="Ja",Kostenerfassung!C17&lt;&gt;"",Kostenerfassung!C17&lt;&gt;0,Stammdaten!B85&lt;&gt;""),IF(Kostenerfassung!D17="Wohnfläche (m²)",Kostenerfassung!C17*Stammdaten!D85/Stammdaten!D$113,IF(Kostenerfassung!D17="Personenzahl",Kostenerfassung!C17*Stammdaten!E85/Stammdaten!E$113,IF(Kostenerfassung!D17="Einheiten (gleich)",Kostenerfassung!C17*1/COUNTA(Stammdaten!B$13:B$112),0))),0)+IF(AND(Kostenerfassung!E18="Ja",Kostenerfassung!C18&lt;&gt;"",Kostenerfassung!C18&lt;&gt;0,Stammdaten!B85&lt;&gt;""),IF(Kostenerfassung!D18="Wohnfläche (m²)",Kostenerfassung!C18*Stammdaten!D85/Stammdaten!D$113,IF(Kostenerfassung!D18="Personenzahl",Kostenerfassung!C18*Stammdaten!E85/Stammdaten!E$113,IF(Kostenerfassung!D18="Einheiten (gleich)",Kostenerfassung!C18*1/COUNTA(Stammdaten!B$13:B$112),0))),0)+IF(AND(Kostenerfassung!E19="Ja",Kostenerfassung!C19&lt;&gt;"",Kostenerfassung!C19&lt;&gt;0,Stammdaten!B85&lt;&gt;""),IF(Kostenerfassung!D19="Wohnfläche (m²)",Kostenerfassung!C19*Stammdaten!D85/Stammdaten!D$113,IF(Kostenerfassung!D19="Personenzahl",Kostenerfassung!C19*Stammdaten!E85/Stammdaten!E$113,IF(Kostenerfassung!D19="Einheiten (gleich)",Kostenerfassung!C19*1/COUNTA(Stammdaten!B$13:B$112),0))),0)+IF(AND(Kostenerfassung!E20="Ja",Kostenerfassung!C20&lt;&gt;"",Kostenerfassung!C20&lt;&gt;0,Stammdaten!B85&lt;&gt;""),IF(Kostenerfassung!D20="Wohnfläche (m²)",Kostenerfassung!C20*Stammdaten!D85/Stammdaten!D$113,IF(Kostenerfassung!D20="Personenzahl",Kostenerfassung!C20*Stammdaten!E85/Stammdaten!E$113,IF(Kostenerfassung!D20="Einheiten (gleich)",Kostenerfassung!C20*1/COUNTA(Stammdaten!B$13:B$112),0))),0)+IF(AND(Kostenerfassung!E21="Ja",Kostenerfassung!C21&lt;&gt;"",Kostenerfassung!C21&lt;&gt;0,Stammdaten!B85&lt;&gt;""),IF(Kostenerfassung!D21="Wohnfläche (m²)",Kostenerfassung!C21*Stammdaten!D85/Stammdaten!D$113,IF(Kostenerfassung!D21="Personenzahl",Kostenerfassung!C21*Stammdaten!E85/Stammdaten!E$113,IF(Kostenerfassung!D21="Einheiten (gleich)",Kostenerfassung!C21*1/COUNTA(Stammdaten!B$13:B$112),0))),0)+IF(AND(Kostenerfassung!E22="Ja",Kostenerfassung!C22&lt;&gt;"",Kostenerfassung!C22&lt;&gt;0,Stammdaten!B85&lt;&gt;""),IF(Kostenerfassung!D22="Wohnfläche (m²)",Kostenerfassung!C22*Stammdaten!D85/Stammdaten!D$113,IF(Kostenerfassung!D22="Personenzahl",Kostenerfassung!C22*Stammdaten!E85/Stammdaten!E$113,IF(Kostenerfassung!D22="Einheiten (gleich)",Kostenerfassung!C22*1/COUNTA(Stammdaten!B$13:B$112),0))),0)))</f>
        <v/>
      </c>
      <c r="F77" s="19" t="str">
        <f aca="false">IF(Stammdaten!B85=""," ",IF(Stammdaten!D85="",0,Heizkosten!C$11*Stammdaten!D85/Stammdaten!D$113+IF(Stammdaten!F$113=0,0,Heizkosten!C$12*Stammdaten!F85/Stammdaten!F$113)+Heizkosten!C$13*Stammdaten!D85/Stammdaten!D$113+IF(Stammdaten!G$113=0,0,Heizkosten!C$14*Stammdaten!G85/Stammdaten!G$113)))</f>
        <v> </v>
      </c>
      <c r="G77" s="47" t="str">
        <f aca="false">IF(Stammdaten!B85="","",E77+IF(F77=" ",0,F77))</f>
        <v/>
      </c>
      <c r="H77" s="19" t="str">
        <f aca="false">IF(Stammdaten!B85="","",Stammdaten!I85)</f>
        <v/>
      </c>
      <c r="I77" s="53" t="str">
        <f aca="false">IF(Stammdaten!B85="","",G77-H77)</f>
        <v/>
      </c>
      <c r="J77" s="54" t="str">
        <f aca="false">IF(Stammdaten!B85="","",IF(I77&gt;0,"↑ Nachzahlung",IF(I77&lt;0,"↓ Guthaben","✓ Ausgeglichen")))</f>
        <v/>
      </c>
    </row>
    <row r="78" customFormat="false" ht="15" hidden="false" customHeight="false" outlineLevel="0" collapsed="false">
      <c r="A78" s="21" t="n">
        <v>74</v>
      </c>
      <c r="B78" s="32" t="str">
        <f aca="false">IF(Stammdaten!B86="","",Stammdaten!B86)</f>
        <v/>
      </c>
      <c r="C78" s="55" t="str">
        <f aca="false">IF(Stammdaten!B86="","",Stammdaten!D86)</f>
        <v/>
      </c>
      <c r="D78" s="23" t="str">
        <f aca="false">IF(Stammdaten!B86="","",Stammdaten!J86)</f>
        <v/>
      </c>
      <c r="E78" s="22" t="str">
        <f aca="false">IF(Stammdaten!B86="","",(IF(AND(Kostenerfassung!E5="Ja",Kostenerfassung!C5&lt;&gt;"",Kostenerfassung!C5&lt;&gt;0,Stammdaten!B86&lt;&gt;""),IF(Kostenerfassung!D5="Wohnfläche (m²)",Kostenerfassung!C5*Stammdaten!D86/Stammdaten!D$113,IF(Kostenerfassung!D5="Personenzahl",Kostenerfassung!C5*Stammdaten!E86/Stammdaten!E$113,IF(Kostenerfassung!D5="Einheiten (gleich)",Kostenerfassung!C5*1/COUNTA(Stammdaten!B$13:B$112),0))),0)+IF(AND(Kostenerfassung!E6="Ja",Kostenerfassung!C6&lt;&gt;"",Kostenerfassung!C6&lt;&gt;0,Stammdaten!B86&lt;&gt;""),IF(Kostenerfassung!D6="Wohnfläche (m²)",Kostenerfassung!C6*Stammdaten!D86/Stammdaten!D$113,IF(Kostenerfassung!D6="Personenzahl",Kostenerfassung!C6*Stammdaten!E86/Stammdaten!E$113,IF(Kostenerfassung!D6="Einheiten (gleich)",Kostenerfassung!C6*1/COUNTA(Stammdaten!B$13:B$112),0))),0)+IF(AND(Kostenerfassung!E7="Ja",Kostenerfassung!C7&lt;&gt;"",Kostenerfassung!C7&lt;&gt;0,Stammdaten!B86&lt;&gt;""),IF(Kostenerfassung!D7="Wohnfläche (m²)",Kostenerfassung!C7*Stammdaten!D86/Stammdaten!D$113,IF(Kostenerfassung!D7="Personenzahl",Kostenerfassung!C7*Stammdaten!E86/Stammdaten!E$113,IF(Kostenerfassung!D7="Einheiten (gleich)",Kostenerfassung!C7*1/COUNTA(Stammdaten!B$13:B$112),0))),0)+IF(AND(Kostenerfassung!E10="Ja",Kostenerfassung!C10&lt;&gt;"",Kostenerfassung!C10&lt;&gt;0,Stammdaten!B86&lt;&gt;""),IF(Kostenerfassung!D10="Wohnfläche (m²)",Kostenerfassung!C10*Stammdaten!D86/Stammdaten!D$113,IF(Kostenerfassung!D10="Personenzahl",Kostenerfassung!C10*Stammdaten!E86/Stammdaten!E$113,IF(Kostenerfassung!D10="Einheiten (gleich)",Kostenerfassung!C10*1/COUNTA(Stammdaten!B$13:B$112),0))),0)+IF(AND(Kostenerfassung!E11="Ja",Kostenerfassung!C11&lt;&gt;"",Kostenerfassung!C11&lt;&gt;0,Stammdaten!B86&lt;&gt;""),IF(Kostenerfassung!D11="Wohnfläche (m²)",Kostenerfassung!C11*Stammdaten!D86/Stammdaten!D$113,IF(Kostenerfassung!D11="Personenzahl",Kostenerfassung!C11*Stammdaten!E86/Stammdaten!E$113,IF(Kostenerfassung!D11="Einheiten (gleich)",Kostenerfassung!C11*1/COUNTA(Stammdaten!B$13:B$112),0))),0)+IF(AND(Kostenerfassung!E12="Ja",Kostenerfassung!C12&lt;&gt;"",Kostenerfassung!C12&lt;&gt;0,Stammdaten!B86&lt;&gt;""),IF(Kostenerfassung!D12="Wohnfläche (m²)",Kostenerfassung!C12*Stammdaten!D86/Stammdaten!D$113,IF(Kostenerfassung!D12="Personenzahl",Kostenerfassung!C12*Stammdaten!E86/Stammdaten!E$113,IF(Kostenerfassung!D12="Einheiten (gleich)",Kostenerfassung!C12*1/COUNTA(Stammdaten!B$13:B$112),0))),0)+IF(AND(Kostenerfassung!E13="Ja",Kostenerfassung!C13&lt;&gt;"",Kostenerfassung!C13&lt;&gt;0,Stammdaten!B86&lt;&gt;""),IF(Kostenerfassung!D13="Wohnfläche (m²)",Kostenerfassung!C13*Stammdaten!D86/Stammdaten!D$113,IF(Kostenerfassung!D13="Personenzahl",Kostenerfassung!C13*Stammdaten!E86/Stammdaten!E$113,IF(Kostenerfassung!D13="Einheiten (gleich)",Kostenerfassung!C13*1/COUNTA(Stammdaten!B$13:B$112),0))),0)+IF(AND(Kostenerfassung!E14="Ja",Kostenerfassung!C14&lt;&gt;"",Kostenerfassung!C14&lt;&gt;0,Stammdaten!B86&lt;&gt;""),IF(Kostenerfassung!D14="Wohnfläche (m²)",Kostenerfassung!C14*Stammdaten!D86/Stammdaten!D$113,IF(Kostenerfassung!D14="Personenzahl",Kostenerfassung!C14*Stammdaten!E86/Stammdaten!E$113,IF(Kostenerfassung!D14="Einheiten (gleich)",Kostenerfassung!C14*1/COUNTA(Stammdaten!B$13:B$112),0))),0)+IF(AND(Kostenerfassung!E15="Ja",Kostenerfassung!C15&lt;&gt;"",Kostenerfassung!C15&lt;&gt;0,Stammdaten!B86&lt;&gt;""),IF(Kostenerfassung!D15="Wohnfläche (m²)",Kostenerfassung!C15*Stammdaten!D86/Stammdaten!D$113,IF(Kostenerfassung!D15="Personenzahl",Kostenerfassung!C15*Stammdaten!E86/Stammdaten!E$113,IF(Kostenerfassung!D15="Einheiten (gleich)",Kostenerfassung!C15*1/COUNTA(Stammdaten!B$13:B$112),0))),0)+IF(AND(Kostenerfassung!E16="Ja",Kostenerfassung!C16&lt;&gt;"",Kostenerfassung!C16&lt;&gt;0,Stammdaten!B86&lt;&gt;""),IF(Kostenerfassung!D16="Wohnfläche (m²)",Kostenerfassung!C16*Stammdaten!D86/Stammdaten!D$113,IF(Kostenerfassung!D16="Personenzahl",Kostenerfassung!C16*Stammdaten!E86/Stammdaten!E$113,IF(Kostenerfassung!D16="Einheiten (gleich)",Kostenerfassung!C16*1/COUNTA(Stammdaten!B$13:B$112),0))),0)+IF(AND(Kostenerfassung!E17="Ja",Kostenerfassung!C17&lt;&gt;"",Kostenerfassung!C17&lt;&gt;0,Stammdaten!B86&lt;&gt;""),IF(Kostenerfassung!D17="Wohnfläche (m²)",Kostenerfassung!C17*Stammdaten!D86/Stammdaten!D$113,IF(Kostenerfassung!D17="Personenzahl",Kostenerfassung!C17*Stammdaten!E86/Stammdaten!E$113,IF(Kostenerfassung!D17="Einheiten (gleich)",Kostenerfassung!C17*1/COUNTA(Stammdaten!B$13:B$112),0))),0)+IF(AND(Kostenerfassung!E18="Ja",Kostenerfassung!C18&lt;&gt;"",Kostenerfassung!C18&lt;&gt;0,Stammdaten!B86&lt;&gt;""),IF(Kostenerfassung!D18="Wohnfläche (m²)",Kostenerfassung!C18*Stammdaten!D86/Stammdaten!D$113,IF(Kostenerfassung!D18="Personenzahl",Kostenerfassung!C18*Stammdaten!E86/Stammdaten!E$113,IF(Kostenerfassung!D18="Einheiten (gleich)",Kostenerfassung!C18*1/COUNTA(Stammdaten!B$13:B$112),0))),0)+IF(AND(Kostenerfassung!E19="Ja",Kostenerfassung!C19&lt;&gt;"",Kostenerfassung!C19&lt;&gt;0,Stammdaten!B86&lt;&gt;""),IF(Kostenerfassung!D19="Wohnfläche (m²)",Kostenerfassung!C19*Stammdaten!D86/Stammdaten!D$113,IF(Kostenerfassung!D19="Personenzahl",Kostenerfassung!C19*Stammdaten!E86/Stammdaten!E$113,IF(Kostenerfassung!D19="Einheiten (gleich)",Kostenerfassung!C19*1/COUNTA(Stammdaten!B$13:B$112),0))),0)+IF(AND(Kostenerfassung!E20="Ja",Kostenerfassung!C20&lt;&gt;"",Kostenerfassung!C20&lt;&gt;0,Stammdaten!B86&lt;&gt;""),IF(Kostenerfassung!D20="Wohnfläche (m²)",Kostenerfassung!C20*Stammdaten!D86/Stammdaten!D$113,IF(Kostenerfassung!D20="Personenzahl",Kostenerfassung!C20*Stammdaten!E86/Stammdaten!E$113,IF(Kostenerfassung!D20="Einheiten (gleich)",Kostenerfassung!C20*1/COUNTA(Stammdaten!B$13:B$112),0))),0)+IF(AND(Kostenerfassung!E21="Ja",Kostenerfassung!C21&lt;&gt;"",Kostenerfassung!C21&lt;&gt;0,Stammdaten!B86&lt;&gt;""),IF(Kostenerfassung!D21="Wohnfläche (m²)",Kostenerfassung!C21*Stammdaten!D86/Stammdaten!D$113,IF(Kostenerfassung!D21="Personenzahl",Kostenerfassung!C21*Stammdaten!E86/Stammdaten!E$113,IF(Kostenerfassung!D21="Einheiten (gleich)",Kostenerfassung!C21*1/COUNTA(Stammdaten!B$13:B$112),0))),0)+IF(AND(Kostenerfassung!E22="Ja",Kostenerfassung!C22&lt;&gt;"",Kostenerfassung!C22&lt;&gt;0,Stammdaten!B86&lt;&gt;""),IF(Kostenerfassung!D22="Wohnfläche (m²)",Kostenerfassung!C22*Stammdaten!D86/Stammdaten!D$113,IF(Kostenerfassung!D22="Personenzahl",Kostenerfassung!C22*Stammdaten!E86/Stammdaten!E$113,IF(Kostenerfassung!D22="Einheiten (gleich)",Kostenerfassung!C22*1/COUNTA(Stammdaten!B$13:B$112),0))),0)))</f>
        <v/>
      </c>
      <c r="F78" s="22" t="str">
        <f aca="false">IF(Stammdaten!B86=""," ",IF(Stammdaten!D86="",0,Heizkosten!C$11*Stammdaten!D86/Stammdaten!D$113+IF(Stammdaten!F$113=0,0,Heizkosten!C$12*Stammdaten!F86/Stammdaten!F$113)+Heizkosten!C$13*Stammdaten!D86/Stammdaten!D$113+IF(Stammdaten!G$113=0,0,Heizkosten!C$14*Stammdaten!G86/Stammdaten!G$113)))</f>
        <v> </v>
      </c>
      <c r="G78" s="46" t="str">
        <f aca="false">IF(Stammdaten!B86="","",E78+IF(F78=" ",0,F78))</f>
        <v/>
      </c>
      <c r="H78" s="22" t="str">
        <f aca="false">IF(Stammdaten!B86="","",Stammdaten!I86)</f>
        <v/>
      </c>
      <c r="I78" s="53" t="str">
        <f aca="false">IF(Stammdaten!B86="","",G78-H78)</f>
        <v/>
      </c>
      <c r="J78" s="54" t="str">
        <f aca="false">IF(Stammdaten!B86="","",IF(I78&gt;0,"↑ Nachzahlung",IF(I78&lt;0,"↓ Guthaben","✓ Ausgeglichen")))</f>
        <v/>
      </c>
    </row>
    <row r="79" customFormat="false" ht="15" hidden="false" customHeight="false" outlineLevel="0" collapsed="false">
      <c r="A79" s="14" t="n">
        <v>75</v>
      </c>
      <c r="B79" s="36" t="str">
        <f aca="false">IF(Stammdaten!B87="","",Stammdaten!B87)</f>
        <v/>
      </c>
      <c r="C79" s="52" t="str">
        <f aca="false">IF(Stammdaten!B87="","",Stammdaten!D87)</f>
        <v/>
      </c>
      <c r="D79" s="20" t="str">
        <f aca="false">IF(Stammdaten!B87="","",Stammdaten!J87)</f>
        <v/>
      </c>
      <c r="E79" s="19" t="str">
        <f aca="false">IF(Stammdaten!B87="","",(IF(AND(Kostenerfassung!E5="Ja",Kostenerfassung!C5&lt;&gt;"",Kostenerfassung!C5&lt;&gt;0,Stammdaten!B87&lt;&gt;""),IF(Kostenerfassung!D5="Wohnfläche (m²)",Kostenerfassung!C5*Stammdaten!D87/Stammdaten!D$113,IF(Kostenerfassung!D5="Personenzahl",Kostenerfassung!C5*Stammdaten!E87/Stammdaten!E$113,IF(Kostenerfassung!D5="Einheiten (gleich)",Kostenerfassung!C5*1/COUNTA(Stammdaten!B$13:B$112),0))),0)+IF(AND(Kostenerfassung!E6="Ja",Kostenerfassung!C6&lt;&gt;"",Kostenerfassung!C6&lt;&gt;0,Stammdaten!B87&lt;&gt;""),IF(Kostenerfassung!D6="Wohnfläche (m²)",Kostenerfassung!C6*Stammdaten!D87/Stammdaten!D$113,IF(Kostenerfassung!D6="Personenzahl",Kostenerfassung!C6*Stammdaten!E87/Stammdaten!E$113,IF(Kostenerfassung!D6="Einheiten (gleich)",Kostenerfassung!C6*1/COUNTA(Stammdaten!B$13:B$112),0))),0)+IF(AND(Kostenerfassung!E7="Ja",Kostenerfassung!C7&lt;&gt;"",Kostenerfassung!C7&lt;&gt;0,Stammdaten!B87&lt;&gt;""),IF(Kostenerfassung!D7="Wohnfläche (m²)",Kostenerfassung!C7*Stammdaten!D87/Stammdaten!D$113,IF(Kostenerfassung!D7="Personenzahl",Kostenerfassung!C7*Stammdaten!E87/Stammdaten!E$113,IF(Kostenerfassung!D7="Einheiten (gleich)",Kostenerfassung!C7*1/COUNTA(Stammdaten!B$13:B$112),0))),0)+IF(AND(Kostenerfassung!E10="Ja",Kostenerfassung!C10&lt;&gt;"",Kostenerfassung!C10&lt;&gt;0,Stammdaten!B87&lt;&gt;""),IF(Kostenerfassung!D10="Wohnfläche (m²)",Kostenerfassung!C10*Stammdaten!D87/Stammdaten!D$113,IF(Kostenerfassung!D10="Personenzahl",Kostenerfassung!C10*Stammdaten!E87/Stammdaten!E$113,IF(Kostenerfassung!D10="Einheiten (gleich)",Kostenerfassung!C10*1/COUNTA(Stammdaten!B$13:B$112),0))),0)+IF(AND(Kostenerfassung!E11="Ja",Kostenerfassung!C11&lt;&gt;"",Kostenerfassung!C11&lt;&gt;0,Stammdaten!B87&lt;&gt;""),IF(Kostenerfassung!D11="Wohnfläche (m²)",Kostenerfassung!C11*Stammdaten!D87/Stammdaten!D$113,IF(Kostenerfassung!D11="Personenzahl",Kostenerfassung!C11*Stammdaten!E87/Stammdaten!E$113,IF(Kostenerfassung!D11="Einheiten (gleich)",Kostenerfassung!C11*1/COUNTA(Stammdaten!B$13:B$112),0))),0)+IF(AND(Kostenerfassung!E12="Ja",Kostenerfassung!C12&lt;&gt;"",Kostenerfassung!C12&lt;&gt;0,Stammdaten!B87&lt;&gt;""),IF(Kostenerfassung!D12="Wohnfläche (m²)",Kostenerfassung!C12*Stammdaten!D87/Stammdaten!D$113,IF(Kostenerfassung!D12="Personenzahl",Kostenerfassung!C12*Stammdaten!E87/Stammdaten!E$113,IF(Kostenerfassung!D12="Einheiten (gleich)",Kostenerfassung!C12*1/COUNTA(Stammdaten!B$13:B$112),0))),0)+IF(AND(Kostenerfassung!E13="Ja",Kostenerfassung!C13&lt;&gt;"",Kostenerfassung!C13&lt;&gt;0,Stammdaten!B87&lt;&gt;""),IF(Kostenerfassung!D13="Wohnfläche (m²)",Kostenerfassung!C13*Stammdaten!D87/Stammdaten!D$113,IF(Kostenerfassung!D13="Personenzahl",Kostenerfassung!C13*Stammdaten!E87/Stammdaten!E$113,IF(Kostenerfassung!D13="Einheiten (gleich)",Kostenerfassung!C13*1/COUNTA(Stammdaten!B$13:B$112),0))),0)+IF(AND(Kostenerfassung!E14="Ja",Kostenerfassung!C14&lt;&gt;"",Kostenerfassung!C14&lt;&gt;0,Stammdaten!B87&lt;&gt;""),IF(Kostenerfassung!D14="Wohnfläche (m²)",Kostenerfassung!C14*Stammdaten!D87/Stammdaten!D$113,IF(Kostenerfassung!D14="Personenzahl",Kostenerfassung!C14*Stammdaten!E87/Stammdaten!E$113,IF(Kostenerfassung!D14="Einheiten (gleich)",Kostenerfassung!C14*1/COUNTA(Stammdaten!B$13:B$112),0))),0)+IF(AND(Kostenerfassung!E15="Ja",Kostenerfassung!C15&lt;&gt;"",Kostenerfassung!C15&lt;&gt;0,Stammdaten!B87&lt;&gt;""),IF(Kostenerfassung!D15="Wohnfläche (m²)",Kostenerfassung!C15*Stammdaten!D87/Stammdaten!D$113,IF(Kostenerfassung!D15="Personenzahl",Kostenerfassung!C15*Stammdaten!E87/Stammdaten!E$113,IF(Kostenerfassung!D15="Einheiten (gleich)",Kostenerfassung!C15*1/COUNTA(Stammdaten!B$13:B$112),0))),0)+IF(AND(Kostenerfassung!E16="Ja",Kostenerfassung!C16&lt;&gt;"",Kostenerfassung!C16&lt;&gt;0,Stammdaten!B87&lt;&gt;""),IF(Kostenerfassung!D16="Wohnfläche (m²)",Kostenerfassung!C16*Stammdaten!D87/Stammdaten!D$113,IF(Kostenerfassung!D16="Personenzahl",Kostenerfassung!C16*Stammdaten!E87/Stammdaten!E$113,IF(Kostenerfassung!D16="Einheiten (gleich)",Kostenerfassung!C16*1/COUNTA(Stammdaten!B$13:B$112),0))),0)+IF(AND(Kostenerfassung!E17="Ja",Kostenerfassung!C17&lt;&gt;"",Kostenerfassung!C17&lt;&gt;0,Stammdaten!B87&lt;&gt;""),IF(Kostenerfassung!D17="Wohnfläche (m²)",Kostenerfassung!C17*Stammdaten!D87/Stammdaten!D$113,IF(Kostenerfassung!D17="Personenzahl",Kostenerfassung!C17*Stammdaten!E87/Stammdaten!E$113,IF(Kostenerfassung!D17="Einheiten (gleich)",Kostenerfassung!C17*1/COUNTA(Stammdaten!B$13:B$112),0))),0)+IF(AND(Kostenerfassung!E18="Ja",Kostenerfassung!C18&lt;&gt;"",Kostenerfassung!C18&lt;&gt;0,Stammdaten!B87&lt;&gt;""),IF(Kostenerfassung!D18="Wohnfläche (m²)",Kostenerfassung!C18*Stammdaten!D87/Stammdaten!D$113,IF(Kostenerfassung!D18="Personenzahl",Kostenerfassung!C18*Stammdaten!E87/Stammdaten!E$113,IF(Kostenerfassung!D18="Einheiten (gleich)",Kostenerfassung!C18*1/COUNTA(Stammdaten!B$13:B$112),0))),0)+IF(AND(Kostenerfassung!E19="Ja",Kostenerfassung!C19&lt;&gt;"",Kostenerfassung!C19&lt;&gt;0,Stammdaten!B87&lt;&gt;""),IF(Kostenerfassung!D19="Wohnfläche (m²)",Kostenerfassung!C19*Stammdaten!D87/Stammdaten!D$113,IF(Kostenerfassung!D19="Personenzahl",Kostenerfassung!C19*Stammdaten!E87/Stammdaten!E$113,IF(Kostenerfassung!D19="Einheiten (gleich)",Kostenerfassung!C19*1/COUNTA(Stammdaten!B$13:B$112),0))),0)+IF(AND(Kostenerfassung!E20="Ja",Kostenerfassung!C20&lt;&gt;"",Kostenerfassung!C20&lt;&gt;0,Stammdaten!B87&lt;&gt;""),IF(Kostenerfassung!D20="Wohnfläche (m²)",Kostenerfassung!C20*Stammdaten!D87/Stammdaten!D$113,IF(Kostenerfassung!D20="Personenzahl",Kostenerfassung!C20*Stammdaten!E87/Stammdaten!E$113,IF(Kostenerfassung!D20="Einheiten (gleich)",Kostenerfassung!C20*1/COUNTA(Stammdaten!B$13:B$112),0))),0)+IF(AND(Kostenerfassung!E21="Ja",Kostenerfassung!C21&lt;&gt;"",Kostenerfassung!C21&lt;&gt;0,Stammdaten!B87&lt;&gt;""),IF(Kostenerfassung!D21="Wohnfläche (m²)",Kostenerfassung!C21*Stammdaten!D87/Stammdaten!D$113,IF(Kostenerfassung!D21="Personenzahl",Kostenerfassung!C21*Stammdaten!E87/Stammdaten!E$113,IF(Kostenerfassung!D21="Einheiten (gleich)",Kostenerfassung!C21*1/COUNTA(Stammdaten!B$13:B$112),0))),0)+IF(AND(Kostenerfassung!E22="Ja",Kostenerfassung!C22&lt;&gt;"",Kostenerfassung!C22&lt;&gt;0,Stammdaten!B87&lt;&gt;""),IF(Kostenerfassung!D22="Wohnfläche (m²)",Kostenerfassung!C22*Stammdaten!D87/Stammdaten!D$113,IF(Kostenerfassung!D22="Personenzahl",Kostenerfassung!C22*Stammdaten!E87/Stammdaten!E$113,IF(Kostenerfassung!D22="Einheiten (gleich)",Kostenerfassung!C22*1/COUNTA(Stammdaten!B$13:B$112),0))),0)))</f>
        <v/>
      </c>
      <c r="F79" s="19" t="str">
        <f aca="false">IF(Stammdaten!B87=""," ",IF(Stammdaten!D87="",0,Heizkosten!C$11*Stammdaten!D87/Stammdaten!D$113+IF(Stammdaten!F$113=0,0,Heizkosten!C$12*Stammdaten!F87/Stammdaten!F$113)+Heizkosten!C$13*Stammdaten!D87/Stammdaten!D$113+IF(Stammdaten!G$113=0,0,Heizkosten!C$14*Stammdaten!G87/Stammdaten!G$113)))</f>
        <v> </v>
      </c>
      <c r="G79" s="47" t="str">
        <f aca="false">IF(Stammdaten!B87="","",E79+IF(F79=" ",0,F79))</f>
        <v/>
      </c>
      <c r="H79" s="19" t="str">
        <f aca="false">IF(Stammdaten!B87="","",Stammdaten!I87)</f>
        <v/>
      </c>
      <c r="I79" s="53" t="str">
        <f aca="false">IF(Stammdaten!B87="","",G79-H79)</f>
        <v/>
      </c>
      <c r="J79" s="54" t="str">
        <f aca="false">IF(Stammdaten!B87="","",IF(I79&gt;0,"↑ Nachzahlung",IF(I79&lt;0,"↓ Guthaben","✓ Ausgeglichen")))</f>
        <v/>
      </c>
    </row>
    <row r="80" customFormat="false" ht="15" hidden="false" customHeight="false" outlineLevel="0" collapsed="false">
      <c r="A80" s="21" t="n">
        <v>76</v>
      </c>
      <c r="B80" s="32" t="str">
        <f aca="false">IF(Stammdaten!B88="","",Stammdaten!B88)</f>
        <v/>
      </c>
      <c r="C80" s="55" t="str">
        <f aca="false">IF(Stammdaten!B88="","",Stammdaten!D88)</f>
        <v/>
      </c>
      <c r="D80" s="23" t="str">
        <f aca="false">IF(Stammdaten!B88="","",Stammdaten!J88)</f>
        <v/>
      </c>
      <c r="E80" s="22" t="str">
        <f aca="false">IF(Stammdaten!B88="","",(IF(AND(Kostenerfassung!E5="Ja",Kostenerfassung!C5&lt;&gt;"",Kostenerfassung!C5&lt;&gt;0,Stammdaten!B88&lt;&gt;""),IF(Kostenerfassung!D5="Wohnfläche (m²)",Kostenerfassung!C5*Stammdaten!D88/Stammdaten!D$113,IF(Kostenerfassung!D5="Personenzahl",Kostenerfassung!C5*Stammdaten!E88/Stammdaten!E$113,IF(Kostenerfassung!D5="Einheiten (gleich)",Kostenerfassung!C5*1/COUNTA(Stammdaten!B$13:B$112),0))),0)+IF(AND(Kostenerfassung!E6="Ja",Kostenerfassung!C6&lt;&gt;"",Kostenerfassung!C6&lt;&gt;0,Stammdaten!B88&lt;&gt;""),IF(Kostenerfassung!D6="Wohnfläche (m²)",Kostenerfassung!C6*Stammdaten!D88/Stammdaten!D$113,IF(Kostenerfassung!D6="Personenzahl",Kostenerfassung!C6*Stammdaten!E88/Stammdaten!E$113,IF(Kostenerfassung!D6="Einheiten (gleich)",Kostenerfassung!C6*1/COUNTA(Stammdaten!B$13:B$112),0))),0)+IF(AND(Kostenerfassung!E7="Ja",Kostenerfassung!C7&lt;&gt;"",Kostenerfassung!C7&lt;&gt;0,Stammdaten!B88&lt;&gt;""),IF(Kostenerfassung!D7="Wohnfläche (m²)",Kostenerfassung!C7*Stammdaten!D88/Stammdaten!D$113,IF(Kostenerfassung!D7="Personenzahl",Kostenerfassung!C7*Stammdaten!E88/Stammdaten!E$113,IF(Kostenerfassung!D7="Einheiten (gleich)",Kostenerfassung!C7*1/COUNTA(Stammdaten!B$13:B$112),0))),0)+IF(AND(Kostenerfassung!E10="Ja",Kostenerfassung!C10&lt;&gt;"",Kostenerfassung!C10&lt;&gt;0,Stammdaten!B88&lt;&gt;""),IF(Kostenerfassung!D10="Wohnfläche (m²)",Kostenerfassung!C10*Stammdaten!D88/Stammdaten!D$113,IF(Kostenerfassung!D10="Personenzahl",Kostenerfassung!C10*Stammdaten!E88/Stammdaten!E$113,IF(Kostenerfassung!D10="Einheiten (gleich)",Kostenerfassung!C10*1/COUNTA(Stammdaten!B$13:B$112),0))),0)+IF(AND(Kostenerfassung!E11="Ja",Kostenerfassung!C11&lt;&gt;"",Kostenerfassung!C11&lt;&gt;0,Stammdaten!B88&lt;&gt;""),IF(Kostenerfassung!D11="Wohnfläche (m²)",Kostenerfassung!C11*Stammdaten!D88/Stammdaten!D$113,IF(Kostenerfassung!D11="Personenzahl",Kostenerfassung!C11*Stammdaten!E88/Stammdaten!E$113,IF(Kostenerfassung!D11="Einheiten (gleich)",Kostenerfassung!C11*1/COUNTA(Stammdaten!B$13:B$112),0))),0)+IF(AND(Kostenerfassung!E12="Ja",Kostenerfassung!C12&lt;&gt;"",Kostenerfassung!C12&lt;&gt;0,Stammdaten!B88&lt;&gt;""),IF(Kostenerfassung!D12="Wohnfläche (m²)",Kostenerfassung!C12*Stammdaten!D88/Stammdaten!D$113,IF(Kostenerfassung!D12="Personenzahl",Kostenerfassung!C12*Stammdaten!E88/Stammdaten!E$113,IF(Kostenerfassung!D12="Einheiten (gleich)",Kostenerfassung!C12*1/COUNTA(Stammdaten!B$13:B$112),0))),0)+IF(AND(Kostenerfassung!E13="Ja",Kostenerfassung!C13&lt;&gt;"",Kostenerfassung!C13&lt;&gt;0,Stammdaten!B88&lt;&gt;""),IF(Kostenerfassung!D13="Wohnfläche (m²)",Kostenerfassung!C13*Stammdaten!D88/Stammdaten!D$113,IF(Kostenerfassung!D13="Personenzahl",Kostenerfassung!C13*Stammdaten!E88/Stammdaten!E$113,IF(Kostenerfassung!D13="Einheiten (gleich)",Kostenerfassung!C13*1/COUNTA(Stammdaten!B$13:B$112),0))),0)+IF(AND(Kostenerfassung!E14="Ja",Kostenerfassung!C14&lt;&gt;"",Kostenerfassung!C14&lt;&gt;0,Stammdaten!B88&lt;&gt;""),IF(Kostenerfassung!D14="Wohnfläche (m²)",Kostenerfassung!C14*Stammdaten!D88/Stammdaten!D$113,IF(Kostenerfassung!D14="Personenzahl",Kostenerfassung!C14*Stammdaten!E88/Stammdaten!E$113,IF(Kostenerfassung!D14="Einheiten (gleich)",Kostenerfassung!C14*1/COUNTA(Stammdaten!B$13:B$112),0))),0)+IF(AND(Kostenerfassung!E15="Ja",Kostenerfassung!C15&lt;&gt;"",Kostenerfassung!C15&lt;&gt;0,Stammdaten!B88&lt;&gt;""),IF(Kostenerfassung!D15="Wohnfläche (m²)",Kostenerfassung!C15*Stammdaten!D88/Stammdaten!D$113,IF(Kostenerfassung!D15="Personenzahl",Kostenerfassung!C15*Stammdaten!E88/Stammdaten!E$113,IF(Kostenerfassung!D15="Einheiten (gleich)",Kostenerfassung!C15*1/COUNTA(Stammdaten!B$13:B$112),0))),0)+IF(AND(Kostenerfassung!E16="Ja",Kostenerfassung!C16&lt;&gt;"",Kostenerfassung!C16&lt;&gt;0,Stammdaten!B88&lt;&gt;""),IF(Kostenerfassung!D16="Wohnfläche (m²)",Kostenerfassung!C16*Stammdaten!D88/Stammdaten!D$113,IF(Kostenerfassung!D16="Personenzahl",Kostenerfassung!C16*Stammdaten!E88/Stammdaten!E$113,IF(Kostenerfassung!D16="Einheiten (gleich)",Kostenerfassung!C16*1/COUNTA(Stammdaten!B$13:B$112),0))),0)+IF(AND(Kostenerfassung!E17="Ja",Kostenerfassung!C17&lt;&gt;"",Kostenerfassung!C17&lt;&gt;0,Stammdaten!B88&lt;&gt;""),IF(Kostenerfassung!D17="Wohnfläche (m²)",Kostenerfassung!C17*Stammdaten!D88/Stammdaten!D$113,IF(Kostenerfassung!D17="Personenzahl",Kostenerfassung!C17*Stammdaten!E88/Stammdaten!E$113,IF(Kostenerfassung!D17="Einheiten (gleich)",Kostenerfassung!C17*1/COUNTA(Stammdaten!B$13:B$112),0))),0)+IF(AND(Kostenerfassung!E18="Ja",Kostenerfassung!C18&lt;&gt;"",Kostenerfassung!C18&lt;&gt;0,Stammdaten!B88&lt;&gt;""),IF(Kostenerfassung!D18="Wohnfläche (m²)",Kostenerfassung!C18*Stammdaten!D88/Stammdaten!D$113,IF(Kostenerfassung!D18="Personenzahl",Kostenerfassung!C18*Stammdaten!E88/Stammdaten!E$113,IF(Kostenerfassung!D18="Einheiten (gleich)",Kostenerfassung!C18*1/COUNTA(Stammdaten!B$13:B$112),0))),0)+IF(AND(Kostenerfassung!E19="Ja",Kostenerfassung!C19&lt;&gt;"",Kostenerfassung!C19&lt;&gt;0,Stammdaten!B88&lt;&gt;""),IF(Kostenerfassung!D19="Wohnfläche (m²)",Kostenerfassung!C19*Stammdaten!D88/Stammdaten!D$113,IF(Kostenerfassung!D19="Personenzahl",Kostenerfassung!C19*Stammdaten!E88/Stammdaten!E$113,IF(Kostenerfassung!D19="Einheiten (gleich)",Kostenerfassung!C19*1/COUNTA(Stammdaten!B$13:B$112),0))),0)+IF(AND(Kostenerfassung!E20="Ja",Kostenerfassung!C20&lt;&gt;"",Kostenerfassung!C20&lt;&gt;0,Stammdaten!B88&lt;&gt;""),IF(Kostenerfassung!D20="Wohnfläche (m²)",Kostenerfassung!C20*Stammdaten!D88/Stammdaten!D$113,IF(Kostenerfassung!D20="Personenzahl",Kostenerfassung!C20*Stammdaten!E88/Stammdaten!E$113,IF(Kostenerfassung!D20="Einheiten (gleich)",Kostenerfassung!C20*1/COUNTA(Stammdaten!B$13:B$112),0))),0)+IF(AND(Kostenerfassung!E21="Ja",Kostenerfassung!C21&lt;&gt;"",Kostenerfassung!C21&lt;&gt;0,Stammdaten!B88&lt;&gt;""),IF(Kostenerfassung!D21="Wohnfläche (m²)",Kostenerfassung!C21*Stammdaten!D88/Stammdaten!D$113,IF(Kostenerfassung!D21="Personenzahl",Kostenerfassung!C21*Stammdaten!E88/Stammdaten!E$113,IF(Kostenerfassung!D21="Einheiten (gleich)",Kostenerfassung!C21*1/COUNTA(Stammdaten!B$13:B$112),0))),0)+IF(AND(Kostenerfassung!E22="Ja",Kostenerfassung!C22&lt;&gt;"",Kostenerfassung!C22&lt;&gt;0,Stammdaten!B88&lt;&gt;""),IF(Kostenerfassung!D22="Wohnfläche (m²)",Kostenerfassung!C22*Stammdaten!D88/Stammdaten!D$113,IF(Kostenerfassung!D22="Personenzahl",Kostenerfassung!C22*Stammdaten!E88/Stammdaten!E$113,IF(Kostenerfassung!D22="Einheiten (gleich)",Kostenerfassung!C22*1/COUNTA(Stammdaten!B$13:B$112),0))),0)))</f>
        <v/>
      </c>
      <c r="F80" s="22" t="str">
        <f aca="false">IF(Stammdaten!B88=""," ",IF(Stammdaten!D88="",0,Heizkosten!C$11*Stammdaten!D88/Stammdaten!D$113+IF(Stammdaten!F$113=0,0,Heizkosten!C$12*Stammdaten!F88/Stammdaten!F$113)+Heizkosten!C$13*Stammdaten!D88/Stammdaten!D$113+IF(Stammdaten!G$113=0,0,Heizkosten!C$14*Stammdaten!G88/Stammdaten!G$113)))</f>
        <v> </v>
      </c>
      <c r="G80" s="46" t="str">
        <f aca="false">IF(Stammdaten!B88="","",E80+IF(F80=" ",0,F80))</f>
        <v/>
      </c>
      <c r="H80" s="22" t="str">
        <f aca="false">IF(Stammdaten!B88="","",Stammdaten!I88)</f>
        <v/>
      </c>
      <c r="I80" s="53" t="str">
        <f aca="false">IF(Stammdaten!B88="","",G80-H80)</f>
        <v/>
      </c>
      <c r="J80" s="54" t="str">
        <f aca="false">IF(Stammdaten!B88="","",IF(I80&gt;0,"↑ Nachzahlung",IF(I80&lt;0,"↓ Guthaben","✓ Ausgeglichen")))</f>
        <v/>
      </c>
    </row>
    <row r="81" customFormat="false" ht="15" hidden="false" customHeight="false" outlineLevel="0" collapsed="false">
      <c r="A81" s="14" t="n">
        <v>77</v>
      </c>
      <c r="B81" s="36" t="str">
        <f aca="false">IF(Stammdaten!B89="","",Stammdaten!B89)</f>
        <v/>
      </c>
      <c r="C81" s="52" t="str">
        <f aca="false">IF(Stammdaten!B89="","",Stammdaten!D89)</f>
        <v/>
      </c>
      <c r="D81" s="20" t="str">
        <f aca="false">IF(Stammdaten!B89="","",Stammdaten!J89)</f>
        <v/>
      </c>
      <c r="E81" s="19" t="str">
        <f aca="false">IF(Stammdaten!B89="","",(IF(AND(Kostenerfassung!E5="Ja",Kostenerfassung!C5&lt;&gt;"",Kostenerfassung!C5&lt;&gt;0,Stammdaten!B89&lt;&gt;""),IF(Kostenerfassung!D5="Wohnfläche (m²)",Kostenerfassung!C5*Stammdaten!D89/Stammdaten!D$113,IF(Kostenerfassung!D5="Personenzahl",Kostenerfassung!C5*Stammdaten!E89/Stammdaten!E$113,IF(Kostenerfassung!D5="Einheiten (gleich)",Kostenerfassung!C5*1/COUNTA(Stammdaten!B$13:B$112),0))),0)+IF(AND(Kostenerfassung!E6="Ja",Kostenerfassung!C6&lt;&gt;"",Kostenerfassung!C6&lt;&gt;0,Stammdaten!B89&lt;&gt;""),IF(Kostenerfassung!D6="Wohnfläche (m²)",Kostenerfassung!C6*Stammdaten!D89/Stammdaten!D$113,IF(Kostenerfassung!D6="Personenzahl",Kostenerfassung!C6*Stammdaten!E89/Stammdaten!E$113,IF(Kostenerfassung!D6="Einheiten (gleich)",Kostenerfassung!C6*1/COUNTA(Stammdaten!B$13:B$112),0))),0)+IF(AND(Kostenerfassung!E7="Ja",Kostenerfassung!C7&lt;&gt;"",Kostenerfassung!C7&lt;&gt;0,Stammdaten!B89&lt;&gt;""),IF(Kostenerfassung!D7="Wohnfläche (m²)",Kostenerfassung!C7*Stammdaten!D89/Stammdaten!D$113,IF(Kostenerfassung!D7="Personenzahl",Kostenerfassung!C7*Stammdaten!E89/Stammdaten!E$113,IF(Kostenerfassung!D7="Einheiten (gleich)",Kostenerfassung!C7*1/COUNTA(Stammdaten!B$13:B$112),0))),0)+IF(AND(Kostenerfassung!E10="Ja",Kostenerfassung!C10&lt;&gt;"",Kostenerfassung!C10&lt;&gt;0,Stammdaten!B89&lt;&gt;""),IF(Kostenerfassung!D10="Wohnfläche (m²)",Kostenerfassung!C10*Stammdaten!D89/Stammdaten!D$113,IF(Kostenerfassung!D10="Personenzahl",Kostenerfassung!C10*Stammdaten!E89/Stammdaten!E$113,IF(Kostenerfassung!D10="Einheiten (gleich)",Kostenerfassung!C10*1/COUNTA(Stammdaten!B$13:B$112),0))),0)+IF(AND(Kostenerfassung!E11="Ja",Kostenerfassung!C11&lt;&gt;"",Kostenerfassung!C11&lt;&gt;0,Stammdaten!B89&lt;&gt;""),IF(Kostenerfassung!D11="Wohnfläche (m²)",Kostenerfassung!C11*Stammdaten!D89/Stammdaten!D$113,IF(Kostenerfassung!D11="Personenzahl",Kostenerfassung!C11*Stammdaten!E89/Stammdaten!E$113,IF(Kostenerfassung!D11="Einheiten (gleich)",Kostenerfassung!C11*1/COUNTA(Stammdaten!B$13:B$112),0))),0)+IF(AND(Kostenerfassung!E12="Ja",Kostenerfassung!C12&lt;&gt;"",Kostenerfassung!C12&lt;&gt;0,Stammdaten!B89&lt;&gt;""),IF(Kostenerfassung!D12="Wohnfläche (m²)",Kostenerfassung!C12*Stammdaten!D89/Stammdaten!D$113,IF(Kostenerfassung!D12="Personenzahl",Kostenerfassung!C12*Stammdaten!E89/Stammdaten!E$113,IF(Kostenerfassung!D12="Einheiten (gleich)",Kostenerfassung!C12*1/COUNTA(Stammdaten!B$13:B$112),0))),0)+IF(AND(Kostenerfassung!E13="Ja",Kostenerfassung!C13&lt;&gt;"",Kostenerfassung!C13&lt;&gt;0,Stammdaten!B89&lt;&gt;""),IF(Kostenerfassung!D13="Wohnfläche (m²)",Kostenerfassung!C13*Stammdaten!D89/Stammdaten!D$113,IF(Kostenerfassung!D13="Personenzahl",Kostenerfassung!C13*Stammdaten!E89/Stammdaten!E$113,IF(Kostenerfassung!D13="Einheiten (gleich)",Kostenerfassung!C13*1/COUNTA(Stammdaten!B$13:B$112),0))),0)+IF(AND(Kostenerfassung!E14="Ja",Kostenerfassung!C14&lt;&gt;"",Kostenerfassung!C14&lt;&gt;0,Stammdaten!B89&lt;&gt;""),IF(Kostenerfassung!D14="Wohnfläche (m²)",Kostenerfassung!C14*Stammdaten!D89/Stammdaten!D$113,IF(Kostenerfassung!D14="Personenzahl",Kostenerfassung!C14*Stammdaten!E89/Stammdaten!E$113,IF(Kostenerfassung!D14="Einheiten (gleich)",Kostenerfassung!C14*1/COUNTA(Stammdaten!B$13:B$112),0))),0)+IF(AND(Kostenerfassung!E15="Ja",Kostenerfassung!C15&lt;&gt;"",Kostenerfassung!C15&lt;&gt;0,Stammdaten!B89&lt;&gt;""),IF(Kostenerfassung!D15="Wohnfläche (m²)",Kostenerfassung!C15*Stammdaten!D89/Stammdaten!D$113,IF(Kostenerfassung!D15="Personenzahl",Kostenerfassung!C15*Stammdaten!E89/Stammdaten!E$113,IF(Kostenerfassung!D15="Einheiten (gleich)",Kostenerfassung!C15*1/COUNTA(Stammdaten!B$13:B$112),0))),0)+IF(AND(Kostenerfassung!E16="Ja",Kostenerfassung!C16&lt;&gt;"",Kostenerfassung!C16&lt;&gt;0,Stammdaten!B89&lt;&gt;""),IF(Kostenerfassung!D16="Wohnfläche (m²)",Kostenerfassung!C16*Stammdaten!D89/Stammdaten!D$113,IF(Kostenerfassung!D16="Personenzahl",Kostenerfassung!C16*Stammdaten!E89/Stammdaten!E$113,IF(Kostenerfassung!D16="Einheiten (gleich)",Kostenerfassung!C16*1/COUNTA(Stammdaten!B$13:B$112),0))),0)+IF(AND(Kostenerfassung!E17="Ja",Kostenerfassung!C17&lt;&gt;"",Kostenerfassung!C17&lt;&gt;0,Stammdaten!B89&lt;&gt;""),IF(Kostenerfassung!D17="Wohnfläche (m²)",Kostenerfassung!C17*Stammdaten!D89/Stammdaten!D$113,IF(Kostenerfassung!D17="Personenzahl",Kostenerfassung!C17*Stammdaten!E89/Stammdaten!E$113,IF(Kostenerfassung!D17="Einheiten (gleich)",Kostenerfassung!C17*1/COUNTA(Stammdaten!B$13:B$112),0))),0)+IF(AND(Kostenerfassung!E18="Ja",Kostenerfassung!C18&lt;&gt;"",Kostenerfassung!C18&lt;&gt;0,Stammdaten!B89&lt;&gt;""),IF(Kostenerfassung!D18="Wohnfläche (m²)",Kostenerfassung!C18*Stammdaten!D89/Stammdaten!D$113,IF(Kostenerfassung!D18="Personenzahl",Kostenerfassung!C18*Stammdaten!E89/Stammdaten!E$113,IF(Kostenerfassung!D18="Einheiten (gleich)",Kostenerfassung!C18*1/COUNTA(Stammdaten!B$13:B$112),0))),0)+IF(AND(Kostenerfassung!E19="Ja",Kostenerfassung!C19&lt;&gt;"",Kostenerfassung!C19&lt;&gt;0,Stammdaten!B89&lt;&gt;""),IF(Kostenerfassung!D19="Wohnfläche (m²)",Kostenerfassung!C19*Stammdaten!D89/Stammdaten!D$113,IF(Kostenerfassung!D19="Personenzahl",Kostenerfassung!C19*Stammdaten!E89/Stammdaten!E$113,IF(Kostenerfassung!D19="Einheiten (gleich)",Kostenerfassung!C19*1/COUNTA(Stammdaten!B$13:B$112),0))),0)+IF(AND(Kostenerfassung!E20="Ja",Kostenerfassung!C20&lt;&gt;"",Kostenerfassung!C20&lt;&gt;0,Stammdaten!B89&lt;&gt;""),IF(Kostenerfassung!D20="Wohnfläche (m²)",Kostenerfassung!C20*Stammdaten!D89/Stammdaten!D$113,IF(Kostenerfassung!D20="Personenzahl",Kostenerfassung!C20*Stammdaten!E89/Stammdaten!E$113,IF(Kostenerfassung!D20="Einheiten (gleich)",Kostenerfassung!C20*1/COUNTA(Stammdaten!B$13:B$112),0))),0)+IF(AND(Kostenerfassung!E21="Ja",Kostenerfassung!C21&lt;&gt;"",Kostenerfassung!C21&lt;&gt;0,Stammdaten!B89&lt;&gt;""),IF(Kostenerfassung!D21="Wohnfläche (m²)",Kostenerfassung!C21*Stammdaten!D89/Stammdaten!D$113,IF(Kostenerfassung!D21="Personenzahl",Kostenerfassung!C21*Stammdaten!E89/Stammdaten!E$113,IF(Kostenerfassung!D21="Einheiten (gleich)",Kostenerfassung!C21*1/COUNTA(Stammdaten!B$13:B$112),0))),0)+IF(AND(Kostenerfassung!E22="Ja",Kostenerfassung!C22&lt;&gt;"",Kostenerfassung!C22&lt;&gt;0,Stammdaten!B89&lt;&gt;""),IF(Kostenerfassung!D22="Wohnfläche (m²)",Kostenerfassung!C22*Stammdaten!D89/Stammdaten!D$113,IF(Kostenerfassung!D22="Personenzahl",Kostenerfassung!C22*Stammdaten!E89/Stammdaten!E$113,IF(Kostenerfassung!D22="Einheiten (gleich)",Kostenerfassung!C22*1/COUNTA(Stammdaten!B$13:B$112),0))),0)))</f>
        <v/>
      </c>
      <c r="F81" s="19" t="str">
        <f aca="false">IF(Stammdaten!B89=""," ",IF(Stammdaten!D89="",0,Heizkosten!C$11*Stammdaten!D89/Stammdaten!D$113+IF(Stammdaten!F$113=0,0,Heizkosten!C$12*Stammdaten!F89/Stammdaten!F$113)+Heizkosten!C$13*Stammdaten!D89/Stammdaten!D$113+IF(Stammdaten!G$113=0,0,Heizkosten!C$14*Stammdaten!G89/Stammdaten!G$113)))</f>
        <v> </v>
      </c>
      <c r="G81" s="47" t="str">
        <f aca="false">IF(Stammdaten!B89="","",E81+IF(F81=" ",0,F81))</f>
        <v/>
      </c>
      <c r="H81" s="19" t="str">
        <f aca="false">IF(Stammdaten!B89="","",Stammdaten!I89)</f>
        <v/>
      </c>
      <c r="I81" s="53" t="str">
        <f aca="false">IF(Stammdaten!B89="","",G81-H81)</f>
        <v/>
      </c>
      <c r="J81" s="54" t="str">
        <f aca="false">IF(Stammdaten!B89="","",IF(I81&gt;0,"↑ Nachzahlung",IF(I81&lt;0,"↓ Guthaben","✓ Ausgeglichen")))</f>
        <v/>
      </c>
    </row>
    <row r="82" customFormat="false" ht="15" hidden="false" customHeight="false" outlineLevel="0" collapsed="false">
      <c r="A82" s="21" t="n">
        <v>78</v>
      </c>
      <c r="B82" s="32" t="str">
        <f aca="false">IF(Stammdaten!B90="","",Stammdaten!B90)</f>
        <v/>
      </c>
      <c r="C82" s="55" t="str">
        <f aca="false">IF(Stammdaten!B90="","",Stammdaten!D90)</f>
        <v/>
      </c>
      <c r="D82" s="23" t="str">
        <f aca="false">IF(Stammdaten!B90="","",Stammdaten!J90)</f>
        <v/>
      </c>
      <c r="E82" s="22" t="str">
        <f aca="false">IF(Stammdaten!B90="","",(IF(AND(Kostenerfassung!E5="Ja",Kostenerfassung!C5&lt;&gt;"",Kostenerfassung!C5&lt;&gt;0,Stammdaten!B90&lt;&gt;""),IF(Kostenerfassung!D5="Wohnfläche (m²)",Kostenerfassung!C5*Stammdaten!D90/Stammdaten!D$113,IF(Kostenerfassung!D5="Personenzahl",Kostenerfassung!C5*Stammdaten!E90/Stammdaten!E$113,IF(Kostenerfassung!D5="Einheiten (gleich)",Kostenerfassung!C5*1/COUNTA(Stammdaten!B$13:B$112),0))),0)+IF(AND(Kostenerfassung!E6="Ja",Kostenerfassung!C6&lt;&gt;"",Kostenerfassung!C6&lt;&gt;0,Stammdaten!B90&lt;&gt;""),IF(Kostenerfassung!D6="Wohnfläche (m²)",Kostenerfassung!C6*Stammdaten!D90/Stammdaten!D$113,IF(Kostenerfassung!D6="Personenzahl",Kostenerfassung!C6*Stammdaten!E90/Stammdaten!E$113,IF(Kostenerfassung!D6="Einheiten (gleich)",Kostenerfassung!C6*1/COUNTA(Stammdaten!B$13:B$112),0))),0)+IF(AND(Kostenerfassung!E7="Ja",Kostenerfassung!C7&lt;&gt;"",Kostenerfassung!C7&lt;&gt;0,Stammdaten!B90&lt;&gt;""),IF(Kostenerfassung!D7="Wohnfläche (m²)",Kostenerfassung!C7*Stammdaten!D90/Stammdaten!D$113,IF(Kostenerfassung!D7="Personenzahl",Kostenerfassung!C7*Stammdaten!E90/Stammdaten!E$113,IF(Kostenerfassung!D7="Einheiten (gleich)",Kostenerfassung!C7*1/COUNTA(Stammdaten!B$13:B$112),0))),0)+IF(AND(Kostenerfassung!E10="Ja",Kostenerfassung!C10&lt;&gt;"",Kostenerfassung!C10&lt;&gt;0,Stammdaten!B90&lt;&gt;""),IF(Kostenerfassung!D10="Wohnfläche (m²)",Kostenerfassung!C10*Stammdaten!D90/Stammdaten!D$113,IF(Kostenerfassung!D10="Personenzahl",Kostenerfassung!C10*Stammdaten!E90/Stammdaten!E$113,IF(Kostenerfassung!D10="Einheiten (gleich)",Kostenerfassung!C10*1/COUNTA(Stammdaten!B$13:B$112),0))),0)+IF(AND(Kostenerfassung!E11="Ja",Kostenerfassung!C11&lt;&gt;"",Kostenerfassung!C11&lt;&gt;0,Stammdaten!B90&lt;&gt;""),IF(Kostenerfassung!D11="Wohnfläche (m²)",Kostenerfassung!C11*Stammdaten!D90/Stammdaten!D$113,IF(Kostenerfassung!D11="Personenzahl",Kostenerfassung!C11*Stammdaten!E90/Stammdaten!E$113,IF(Kostenerfassung!D11="Einheiten (gleich)",Kostenerfassung!C11*1/COUNTA(Stammdaten!B$13:B$112),0))),0)+IF(AND(Kostenerfassung!E12="Ja",Kostenerfassung!C12&lt;&gt;"",Kostenerfassung!C12&lt;&gt;0,Stammdaten!B90&lt;&gt;""),IF(Kostenerfassung!D12="Wohnfläche (m²)",Kostenerfassung!C12*Stammdaten!D90/Stammdaten!D$113,IF(Kostenerfassung!D12="Personenzahl",Kostenerfassung!C12*Stammdaten!E90/Stammdaten!E$113,IF(Kostenerfassung!D12="Einheiten (gleich)",Kostenerfassung!C12*1/COUNTA(Stammdaten!B$13:B$112),0))),0)+IF(AND(Kostenerfassung!E13="Ja",Kostenerfassung!C13&lt;&gt;"",Kostenerfassung!C13&lt;&gt;0,Stammdaten!B90&lt;&gt;""),IF(Kostenerfassung!D13="Wohnfläche (m²)",Kostenerfassung!C13*Stammdaten!D90/Stammdaten!D$113,IF(Kostenerfassung!D13="Personenzahl",Kostenerfassung!C13*Stammdaten!E90/Stammdaten!E$113,IF(Kostenerfassung!D13="Einheiten (gleich)",Kostenerfassung!C13*1/COUNTA(Stammdaten!B$13:B$112),0))),0)+IF(AND(Kostenerfassung!E14="Ja",Kostenerfassung!C14&lt;&gt;"",Kostenerfassung!C14&lt;&gt;0,Stammdaten!B90&lt;&gt;""),IF(Kostenerfassung!D14="Wohnfläche (m²)",Kostenerfassung!C14*Stammdaten!D90/Stammdaten!D$113,IF(Kostenerfassung!D14="Personenzahl",Kostenerfassung!C14*Stammdaten!E90/Stammdaten!E$113,IF(Kostenerfassung!D14="Einheiten (gleich)",Kostenerfassung!C14*1/COUNTA(Stammdaten!B$13:B$112),0))),0)+IF(AND(Kostenerfassung!E15="Ja",Kostenerfassung!C15&lt;&gt;"",Kostenerfassung!C15&lt;&gt;0,Stammdaten!B90&lt;&gt;""),IF(Kostenerfassung!D15="Wohnfläche (m²)",Kostenerfassung!C15*Stammdaten!D90/Stammdaten!D$113,IF(Kostenerfassung!D15="Personenzahl",Kostenerfassung!C15*Stammdaten!E90/Stammdaten!E$113,IF(Kostenerfassung!D15="Einheiten (gleich)",Kostenerfassung!C15*1/COUNTA(Stammdaten!B$13:B$112),0))),0)+IF(AND(Kostenerfassung!E16="Ja",Kostenerfassung!C16&lt;&gt;"",Kostenerfassung!C16&lt;&gt;0,Stammdaten!B90&lt;&gt;""),IF(Kostenerfassung!D16="Wohnfläche (m²)",Kostenerfassung!C16*Stammdaten!D90/Stammdaten!D$113,IF(Kostenerfassung!D16="Personenzahl",Kostenerfassung!C16*Stammdaten!E90/Stammdaten!E$113,IF(Kostenerfassung!D16="Einheiten (gleich)",Kostenerfassung!C16*1/COUNTA(Stammdaten!B$13:B$112),0))),0)+IF(AND(Kostenerfassung!E17="Ja",Kostenerfassung!C17&lt;&gt;"",Kostenerfassung!C17&lt;&gt;0,Stammdaten!B90&lt;&gt;""),IF(Kostenerfassung!D17="Wohnfläche (m²)",Kostenerfassung!C17*Stammdaten!D90/Stammdaten!D$113,IF(Kostenerfassung!D17="Personenzahl",Kostenerfassung!C17*Stammdaten!E90/Stammdaten!E$113,IF(Kostenerfassung!D17="Einheiten (gleich)",Kostenerfassung!C17*1/COUNTA(Stammdaten!B$13:B$112),0))),0)+IF(AND(Kostenerfassung!E18="Ja",Kostenerfassung!C18&lt;&gt;"",Kostenerfassung!C18&lt;&gt;0,Stammdaten!B90&lt;&gt;""),IF(Kostenerfassung!D18="Wohnfläche (m²)",Kostenerfassung!C18*Stammdaten!D90/Stammdaten!D$113,IF(Kostenerfassung!D18="Personenzahl",Kostenerfassung!C18*Stammdaten!E90/Stammdaten!E$113,IF(Kostenerfassung!D18="Einheiten (gleich)",Kostenerfassung!C18*1/COUNTA(Stammdaten!B$13:B$112),0))),0)+IF(AND(Kostenerfassung!E19="Ja",Kostenerfassung!C19&lt;&gt;"",Kostenerfassung!C19&lt;&gt;0,Stammdaten!B90&lt;&gt;""),IF(Kostenerfassung!D19="Wohnfläche (m²)",Kostenerfassung!C19*Stammdaten!D90/Stammdaten!D$113,IF(Kostenerfassung!D19="Personenzahl",Kostenerfassung!C19*Stammdaten!E90/Stammdaten!E$113,IF(Kostenerfassung!D19="Einheiten (gleich)",Kostenerfassung!C19*1/COUNTA(Stammdaten!B$13:B$112),0))),0)+IF(AND(Kostenerfassung!E20="Ja",Kostenerfassung!C20&lt;&gt;"",Kostenerfassung!C20&lt;&gt;0,Stammdaten!B90&lt;&gt;""),IF(Kostenerfassung!D20="Wohnfläche (m²)",Kostenerfassung!C20*Stammdaten!D90/Stammdaten!D$113,IF(Kostenerfassung!D20="Personenzahl",Kostenerfassung!C20*Stammdaten!E90/Stammdaten!E$113,IF(Kostenerfassung!D20="Einheiten (gleich)",Kostenerfassung!C20*1/COUNTA(Stammdaten!B$13:B$112),0))),0)+IF(AND(Kostenerfassung!E21="Ja",Kostenerfassung!C21&lt;&gt;"",Kostenerfassung!C21&lt;&gt;0,Stammdaten!B90&lt;&gt;""),IF(Kostenerfassung!D21="Wohnfläche (m²)",Kostenerfassung!C21*Stammdaten!D90/Stammdaten!D$113,IF(Kostenerfassung!D21="Personenzahl",Kostenerfassung!C21*Stammdaten!E90/Stammdaten!E$113,IF(Kostenerfassung!D21="Einheiten (gleich)",Kostenerfassung!C21*1/COUNTA(Stammdaten!B$13:B$112),0))),0)+IF(AND(Kostenerfassung!E22="Ja",Kostenerfassung!C22&lt;&gt;"",Kostenerfassung!C22&lt;&gt;0,Stammdaten!B90&lt;&gt;""),IF(Kostenerfassung!D22="Wohnfläche (m²)",Kostenerfassung!C22*Stammdaten!D90/Stammdaten!D$113,IF(Kostenerfassung!D22="Personenzahl",Kostenerfassung!C22*Stammdaten!E90/Stammdaten!E$113,IF(Kostenerfassung!D22="Einheiten (gleich)",Kostenerfassung!C22*1/COUNTA(Stammdaten!B$13:B$112),0))),0)))</f>
        <v/>
      </c>
      <c r="F82" s="22" t="str">
        <f aca="false">IF(Stammdaten!B90=""," ",IF(Stammdaten!D90="",0,Heizkosten!C$11*Stammdaten!D90/Stammdaten!D$113+IF(Stammdaten!F$113=0,0,Heizkosten!C$12*Stammdaten!F90/Stammdaten!F$113)+Heizkosten!C$13*Stammdaten!D90/Stammdaten!D$113+IF(Stammdaten!G$113=0,0,Heizkosten!C$14*Stammdaten!G90/Stammdaten!G$113)))</f>
        <v> </v>
      </c>
      <c r="G82" s="46" t="str">
        <f aca="false">IF(Stammdaten!B90="","",E82+IF(F82=" ",0,F82))</f>
        <v/>
      </c>
      <c r="H82" s="22" t="str">
        <f aca="false">IF(Stammdaten!B90="","",Stammdaten!I90)</f>
        <v/>
      </c>
      <c r="I82" s="53" t="str">
        <f aca="false">IF(Stammdaten!B90="","",G82-H82)</f>
        <v/>
      </c>
      <c r="J82" s="54" t="str">
        <f aca="false">IF(Stammdaten!B90="","",IF(I82&gt;0,"↑ Nachzahlung",IF(I82&lt;0,"↓ Guthaben","✓ Ausgeglichen")))</f>
        <v/>
      </c>
    </row>
    <row r="83" customFormat="false" ht="15" hidden="false" customHeight="false" outlineLevel="0" collapsed="false">
      <c r="A83" s="14" t="n">
        <v>79</v>
      </c>
      <c r="B83" s="36" t="str">
        <f aca="false">IF(Stammdaten!B91="","",Stammdaten!B91)</f>
        <v/>
      </c>
      <c r="C83" s="52" t="str">
        <f aca="false">IF(Stammdaten!B91="","",Stammdaten!D91)</f>
        <v/>
      </c>
      <c r="D83" s="20" t="str">
        <f aca="false">IF(Stammdaten!B91="","",Stammdaten!J91)</f>
        <v/>
      </c>
      <c r="E83" s="19" t="str">
        <f aca="false">IF(Stammdaten!B91="","",(IF(AND(Kostenerfassung!E5="Ja",Kostenerfassung!C5&lt;&gt;"",Kostenerfassung!C5&lt;&gt;0,Stammdaten!B91&lt;&gt;""),IF(Kostenerfassung!D5="Wohnfläche (m²)",Kostenerfassung!C5*Stammdaten!D91/Stammdaten!D$113,IF(Kostenerfassung!D5="Personenzahl",Kostenerfassung!C5*Stammdaten!E91/Stammdaten!E$113,IF(Kostenerfassung!D5="Einheiten (gleich)",Kostenerfassung!C5*1/COUNTA(Stammdaten!B$13:B$112),0))),0)+IF(AND(Kostenerfassung!E6="Ja",Kostenerfassung!C6&lt;&gt;"",Kostenerfassung!C6&lt;&gt;0,Stammdaten!B91&lt;&gt;""),IF(Kostenerfassung!D6="Wohnfläche (m²)",Kostenerfassung!C6*Stammdaten!D91/Stammdaten!D$113,IF(Kostenerfassung!D6="Personenzahl",Kostenerfassung!C6*Stammdaten!E91/Stammdaten!E$113,IF(Kostenerfassung!D6="Einheiten (gleich)",Kostenerfassung!C6*1/COUNTA(Stammdaten!B$13:B$112),0))),0)+IF(AND(Kostenerfassung!E7="Ja",Kostenerfassung!C7&lt;&gt;"",Kostenerfassung!C7&lt;&gt;0,Stammdaten!B91&lt;&gt;""),IF(Kostenerfassung!D7="Wohnfläche (m²)",Kostenerfassung!C7*Stammdaten!D91/Stammdaten!D$113,IF(Kostenerfassung!D7="Personenzahl",Kostenerfassung!C7*Stammdaten!E91/Stammdaten!E$113,IF(Kostenerfassung!D7="Einheiten (gleich)",Kostenerfassung!C7*1/COUNTA(Stammdaten!B$13:B$112),0))),0)+IF(AND(Kostenerfassung!E10="Ja",Kostenerfassung!C10&lt;&gt;"",Kostenerfassung!C10&lt;&gt;0,Stammdaten!B91&lt;&gt;""),IF(Kostenerfassung!D10="Wohnfläche (m²)",Kostenerfassung!C10*Stammdaten!D91/Stammdaten!D$113,IF(Kostenerfassung!D10="Personenzahl",Kostenerfassung!C10*Stammdaten!E91/Stammdaten!E$113,IF(Kostenerfassung!D10="Einheiten (gleich)",Kostenerfassung!C10*1/COUNTA(Stammdaten!B$13:B$112),0))),0)+IF(AND(Kostenerfassung!E11="Ja",Kostenerfassung!C11&lt;&gt;"",Kostenerfassung!C11&lt;&gt;0,Stammdaten!B91&lt;&gt;""),IF(Kostenerfassung!D11="Wohnfläche (m²)",Kostenerfassung!C11*Stammdaten!D91/Stammdaten!D$113,IF(Kostenerfassung!D11="Personenzahl",Kostenerfassung!C11*Stammdaten!E91/Stammdaten!E$113,IF(Kostenerfassung!D11="Einheiten (gleich)",Kostenerfassung!C11*1/COUNTA(Stammdaten!B$13:B$112),0))),0)+IF(AND(Kostenerfassung!E12="Ja",Kostenerfassung!C12&lt;&gt;"",Kostenerfassung!C12&lt;&gt;0,Stammdaten!B91&lt;&gt;""),IF(Kostenerfassung!D12="Wohnfläche (m²)",Kostenerfassung!C12*Stammdaten!D91/Stammdaten!D$113,IF(Kostenerfassung!D12="Personenzahl",Kostenerfassung!C12*Stammdaten!E91/Stammdaten!E$113,IF(Kostenerfassung!D12="Einheiten (gleich)",Kostenerfassung!C12*1/COUNTA(Stammdaten!B$13:B$112),0))),0)+IF(AND(Kostenerfassung!E13="Ja",Kostenerfassung!C13&lt;&gt;"",Kostenerfassung!C13&lt;&gt;0,Stammdaten!B91&lt;&gt;""),IF(Kostenerfassung!D13="Wohnfläche (m²)",Kostenerfassung!C13*Stammdaten!D91/Stammdaten!D$113,IF(Kostenerfassung!D13="Personenzahl",Kostenerfassung!C13*Stammdaten!E91/Stammdaten!E$113,IF(Kostenerfassung!D13="Einheiten (gleich)",Kostenerfassung!C13*1/COUNTA(Stammdaten!B$13:B$112),0))),0)+IF(AND(Kostenerfassung!E14="Ja",Kostenerfassung!C14&lt;&gt;"",Kostenerfassung!C14&lt;&gt;0,Stammdaten!B91&lt;&gt;""),IF(Kostenerfassung!D14="Wohnfläche (m²)",Kostenerfassung!C14*Stammdaten!D91/Stammdaten!D$113,IF(Kostenerfassung!D14="Personenzahl",Kostenerfassung!C14*Stammdaten!E91/Stammdaten!E$113,IF(Kostenerfassung!D14="Einheiten (gleich)",Kostenerfassung!C14*1/COUNTA(Stammdaten!B$13:B$112),0))),0)+IF(AND(Kostenerfassung!E15="Ja",Kostenerfassung!C15&lt;&gt;"",Kostenerfassung!C15&lt;&gt;0,Stammdaten!B91&lt;&gt;""),IF(Kostenerfassung!D15="Wohnfläche (m²)",Kostenerfassung!C15*Stammdaten!D91/Stammdaten!D$113,IF(Kostenerfassung!D15="Personenzahl",Kostenerfassung!C15*Stammdaten!E91/Stammdaten!E$113,IF(Kostenerfassung!D15="Einheiten (gleich)",Kostenerfassung!C15*1/COUNTA(Stammdaten!B$13:B$112),0))),0)+IF(AND(Kostenerfassung!E16="Ja",Kostenerfassung!C16&lt;&gt;"",Kostenerfassung!C16&lt;&gt;0,Stammdaten!B91&lt;&gt;""),IF(Kostenerfassung!D16="Wohnfläche (m²)",Kostenerfassung!C16*Stammdaten!D91/Stammdaten!D$113,IF(Kostenerfassung!D16="Personenzahl",Kostenerfassung!C16*Stammdaten!E91/Stammdaten!E$113,IF(Kostenerfassung!D16="Einheiten (gleich)",Kostenerfassung!C16*1/COUNTA(Stammdaten!B$13:B$112),0))),0)+IF(AND(Kostenerfassung!E17="Ja",Kostenerfassung!C17&lt;&gt;"",Kostenerfassung!C17&lt;&gt;0,Stammdaten!B91&lt;&gt;""),IF(Kostenerfassung!D17="Wohnfläche (m²)",Kostenerfassung!C17*Stammdaten!D91/Stammdaten!D$113,IF(Kostenerfassung!D17="Personenzahl",Kostenerfassung!C17*Stammdaten!E91/Stammdaten!E$113,IF(Kostenerfassung!D17="Einheiten (gleich)",Kostenerfassung!C17*1/COUNTA(Stammdaten!B$13:B$112),0))),0)+IF(AND(Kostenerfassung!E18="Ja",Kostenerfassung!C18&lt;&gt;"",Kostenerfassung!C18&lt;&gt;0,Stammdaten!B91&lt;&gt;""),IF(Kostenerfassung!D18="Wohnfläche (m²)",Kostenerfassung!C18*Stammdaten!D91/Stammdaten!D$113,IF(Kostenerfassung!D18="Personenzahl",Kostenerfassung!C18*Stammdaten!E91/Stammdaten!E$113,IF(Kostenerfassung!D18="Einheiten (gleich)",Kostenerfassung!C18*1/COUNTA(Stammdaten!B$13:B$112),0))),0)+IF(AND(Kostenerfassung!E19="Ja",Kostenerfassung!C19&lt;&gt;"",Kostenerfassung!C19&lt;&gt;0,Stammdaten!B91&lt;&gt;""),IF(Kostenerfassung!D19="Wohnfläche (m²)",Kostenerfassung!C19*Stammdaten!D91/Stammdaten!D$113,IF(Kostenerfassung!D19="Personenzahl",Kostenerfassung!C19*Stammdaten!E91/Stammdaten!E$113,IF(Kostenerfassung!D19="Einheiten (gleich)",Kostenerfassung!C19*1/COUNTA(Stammdaten!B$13:B$112),0))),0)+IF(AND(Kostenerfassung!E20="Ja",Kostenerfassung!C20&lt;&gt;"",Kostenerfassung!C20&lt;&gt;0,Stammdaten!B91&lt;&gt;""),IF(Kostenerfassung!D20="Wohnfläche (m²)",Kostenerfassung!C20*Stammdaten!D91/Stammdaten!D$113,IF(Kostenerfassung!D20="Personenzahl",Kostenerfassung!C20*Stammdaten!E91/Stammdaten!E$113,IF(Kostenerfassung!D20="Einheiten (gleich)",Kostenerfassung!C20*1/COUNTA(Stammdaten!B$13:B$112),0))),0)+IF(AND(Kostenerfassung!E21="Ja",Kostenerfassung!C21&lt;&gt;"",Kostenerfassung!C21&lt;&gt;0,Stammdaten!B91&lt;&gt;""),IF(Kostenerfassung!D21="Wohnfläche (m²)",Kostenerfassung!C21*Stammdaten!D91/Stammdaten!D$113,IF(Kostenerfassung!D21="Personenzahl",Kostenerfassung!C21*Stammdaten!E91/Stammdaten!E$113,IF(Kostenerfassung!D21="Einheiten (gleich)",Kostenerfassung!C21*1/COUNTA(Stammdaten!B$13:B$112),0))),0)+IF(AND(Kostenerfassung!E22="Ja",Kostenerfassung!C22&lt;&gt;"",Kostenerfassung!C22&lt;&gt;0,Stammdaten!B91&lt;&gt;""),IF(Kostenerfassung!D22="Wohnfläche (m²)",Kostenerfassung!C22*Stammdaten!D91/Stammdaten!D$113,IF(Kostenerfassung!D22="Personenzahl",Kostenerfassung!C22*Stammdaten!E91/Stammdaten!E$113,IF(Kostenerfassung!D22="Einheiten (gleich)",Kostenerfassung!C22*1/COUNTA(Stammdaten!B$13:B$112),0))),0)))</f>
        <v/>
      </c>
      <c r="F83" s="19" t="str">
        <f aca="false">IF(Stammdaten!B91=""," ",IF(Stammdaten!D91="",0,Heizkosten!C$11*Stammdaten!D91/Stammdaten!D$113+IF(Stammdaten!F$113=0,0,Heizkosten!C$12*Stammdaten!F91/Stammdaten!F$113)+Heizkosten!C$13*Stammdaten!D91/Stammdaten!D$113+IF(Stammdaten!G$113=0,0,Heizkosten!C$14*Stammdaten!G91/Stammdaten!G$113)))</f>
        <v> </v>
      </c>
      <c r="G83" s="47" t="str">
        <f aca="false">IF(Stammdaten!B91="","",E83+IF(F83=" ",0,F83))</f>
        <v/>
      </c>
      <c r="H83" s="19" t="str">
        <f aca="false">IF(Stammdaten!B91="","",Stammdaten!I91)</f>
        <v/>
      </c>
      <c r="I83" s="53" t="str">
        <f aca="false">IF(Stammdaten!B91="","",G83-H83)</f>
        <v/>
      </c>
      <c r="J83" s="54" t="str">
        <f aca="false">IF(Stammdaten!B91="","",IF(I83&gt;0,"↑ Nachzahlung",IF(I83&lt;0,"↓ Guthaben","✓ Ausgeglichen")))</f>
        <v/>
      </c>
    </row>
    <row r="84" customFormat="false" ht="15" hidden="false" customHeight="false" outlineLevel="0" collapsed="false">
      <c r="A84" s="21" t="n">
        <v>80</v>
      </c>
      <c r="B84" s="32" t="str">
        <f aca="false">IF(Stammdaten!B92="","",Stammdaten!B92)</f>
        <v/>
      </c>
      <c r="C84" s="55" t="str">
        <f aca="false">IF(Stammdaten!B92="","",Stammdaten!D92)</f>
        <v/>
      </c>
      <c r="D84" s="23" t="str">
        <f aca="false">IF(Stammdaten!B92="","",Stammdaten!J92)</f>
        <v/>
      </c>
      <c r="E84" s="22" t="str">
        <f aca="false">IF(Stammdaten!B92="","",(IF(AND(Kostenerfassung!E5="Ja",Kostenerfassung!C5&lt;&gt;"",Kostenerfassung!C5&lt;&gt;0,Stammdaten!B92&lt;&gt;""),IF(Kostenerfassung!D5="Wohnfläche (m²)",Kostenerfassung!C5*Stammdaten!D92/Stammdaten!D$113,IF(Kostenerfassung!D5="Personenzahl",Kostenerfassung!C5*Stammdaten!E92/Stammdaten!E$113,IF(Kostenerfassung!D5="Einheiten (gleich)",Kostenerfassung!C5*1/COUNTA(Stammdaten!B$13:B$112),0))),0)+IF(AND(Kostenerfassung!E6="Ja",Kostenerfassung!C6&lt;&gt;"",Kostenerfassung!C6&lt;&gt;0,Stammdaten!B92&lt;&gt;""),IF(Kostenerfassung!D6="Wohnfläche (m²)",Kostenerfassung!C6*Stammdaten!D92/Stammdaten!D$113,IF(Kostenerfassung!D6="Personenzahl",Kostenerfassung!C6*Stammdaten!E92/Stammdaten!E$113,IF(Kostenerfassung!D6="Einheiten (gleich)",Kostenerfassung!C6*1/COUNTA(Stammdaten!B$13:B$112),0))),0)+IF(AND(Kostenerfassung!E7="Ja",Kostenerfassung!C7&lt;&gt;"",Kostenerfassung!C7&lt;&gt;0,Stammdaten!B92&lt;&gt;""),IF(Kostenerfassung!D7="Wohnfläche (m²)",Kostenerfassung!C7*Stammdaten!D92/Stammdaten!D$113,IF(Kostenerfassung!D7="Personenzahl",Kostenerfassung!C7*Stammdaten!E92/Stammdaten!E$113,IF(Kostenerfassung!D7="Einheiten (gleich)",Kostenerfassung!C7*1/COUNTA(Stammdaten!B$13:B$112),0))),0)+IF(AND(Kostenerfassung!E10="Ja",Kostenerfassung!C10&lt;&gt;"",Kostenerfassung!C10&lt;&gt;0,Stammdaten!B92&lt;&gt;""),IF(Kostenerfassung!D10="Wohnfläche (m²)",Kostenerfassung!C10*Stammdaten!D92/Stammdaten!D$113,IF(Kostenerfassung!D10="Personenzahl",Kostenerfassung!C10*Stammdaten!E92/Stammdaten!E$113,IF(Kostenerfassung!D10="Einheiten (gleich)",Kostenerfassung!C10*1/COUNTA(Stammdaten!B$13:B$112),0))),0)+IF(AND(Kostenerfassung!E11="Ja",Kostenerfassung!C11&lt;&gt;"",Kostenerfassung!C11&lt;&gt;0,Stammdaten!B92&lt;&gt;""),IF(Kostenerfassung!D11="Wohnfläche (m²)",Kostenerfassung!C11*Stammdaten!D92/Stammdaten!D$113,IF(Kostenerfassung!D11="Personenzahl",Kostenerfassung!C11*Stammdaten!E92/Stammdaten!E$113,IF(Kostenerfassung!D11="Einheiten (gleich)",Kostenerfassung!C11*1/COUNTA(Stammdaten!B$13:B$112),0))),0)+IF(AND(Kostenerfassung!E12="Ja",Kostenerfassung!C12&lt;&gt;"",Kostenerfassung!C12&lt;&gt;0,Stammdaten!B92&lt;&gt;""),IF(Kostenerfassung!D12="Wohnfläche (m²)",Kostenerfassung!C12*Stammdaten!D92/Stammdaten!D$113,IF(Kostenerfassung!D12="Personenzahl",Kostenerfassung!C12*Stammdaten!E92/Stammdaten!E$113,IF(Kostenerfassung!D12="Einheiten (gleich)",Kostenerfassung!C12*1/COUNTA(Stammdaten!B$13:B$112),0))),0)+IF(AND(Kostenerfassung!E13="Ja",Kostenerfassung!C13&lt;&gt;"",Kostenerfassung!C13&lt;&gt;0,Stammdaten!B92&lt;&gt;""),IF(Kostenerfassung!D13="Wohnfläche (m²)",Kostenerfassung!C13*Stammdaten!D92/Stammdaten!D$113,IF(Kostenerfassung!D13="Personenzahl",Kostenerfassung!C13*Stammdaten!E92/Stammdaten!E$113,IF(Kostenerfassung!D13="Einheiten (gleich)",Kostenerfassung!C13*1/COUNTA(Stammdaten!B$13:B$112),0))),0)+IF(AND(Kostenerfassung!E14="Ja",Kostenerfassung!C14&lt;&gt;"",Kostenerfassung!C14&lt;&gt;0,Stammdaten!B92&lt;&gt;""),IF(Kostenerfassung!D14="Wohnfläche (m²)",Kostenerfassung!C14*Stammdaten!D92/Stammdaten!D$113,IF(Kostenerfassung!D14="Personenzahl",Kostenerfassung!C14*Stammdaten!E92/Stammdaten!E$113,IF(Kostenerfassung!D14="Einheiten (gleich)",Kostenerfassung!C14*1/COUNTA(Stammdaten!B$13:B$112),0))),0)+IF(AND(Kostenerfassung!E15="Ja",Kostenerfassung!C15&lt;&gt;"",Kostenerfassung!C15&lt;&gt;0,Stammdaten!B92&lt;&gt;""),IF(Kostenerfassung!D15="Wohnfläche (m²)",Kostenerfassung!C15*Stammdaten!D92/Stammdaten!D$113,IF(Kostenerfassung!D15="Personenzahl",Kostenerfassung!C15*Stammdaten!E92/Stammdaten!E$113,IF(Kostenerfassung!D15="Einheiten (gleich)",Kostenerfassung!C15*1/COUNTA(Stammdaten!B$13:B$112),0))),0)+IF(AND(Kostenerfassung!E16="Ja",Kostenerfassung!C16&lt;&gt;"",Kostenerfassung!C16&lt;&gt;0,Stammdaten!B92&lt;&gt;""),IF(Kostenerfassung!D16="Wohnfläche (m²)",Kostenerfassung!C16*Stammdaten!D92/Stammdaten!D$113,IF(Kostenerfassung!D16="Personenzahl",Kostenerfassung!C16*Stammdaten!E92/Stammdaten!E$113,IF(Kostenerfassung!D16="Einheiten (gleich)",Kostenerfassung!C16*1/COUNTA(Stammdaten!B$13:B$112),0))),0)+IF(AND(Kostenerfassung!E17="Ja",Kostenerfassung!C17&lt;&gt;"",Kostenerfassung!C17&lt;&gt;0,Stammdaten!B92&lt;&gt;""),IF(Kostenerfassung!D17="Wohnfläche (m²)",Kostenerfassung!C17*Stammdaten!D92/Stammdaten!D$113,IF(Kostenerfassung!D17="Personenzahl",Kostenerfassung!C17*Stammdaten!E92/Stammdaten!E$113,IF(Kostenerfassung!D17="Einheiten (gleich)",Kostenerfassung!C17*1/COUNTA(Stammdaten!B$13:B$112),0))),0)+IF(AND(Kostenerfassung!E18="Ja",Kostenerfassung!C18&lt;&gt;"",Kostenerfassung!C18&lt;&gt;0,Stammdaten!B92&lt;&gt;""),IF(Kostenerfassung!D18="Wohnfläche (m²)",Kostenerfassung!C18*Stammdaten!D92/Stammdaten!D$113,IF(Kostenerfassung!D18="Personenzahl",Kostenerfassung!C18*Stammdaten!E92/Stammdaten!E$113,IF(Kostenerfassung!D18="Einheiten (gleich)",Kostenerfassung!C18*1/COUNTA(Stammdaten!B$13:B$112),0))),0)+IF(AND(Kostenerfassung!E19="Ja",Kostenerfassung!C19&lt;&gt;"",Kostenerfassung!C19&lt;&gt;0,Stammdaten!B92&lt;&gt;""),IF(Kostenerfassung!D19="Wohnfläche (m²)",Kostenerfassung!C19*Stammdaten!D92/Stammdaten!D$113,IF(Kostenerfassung!D19="Personenzahl",Kostenerfassung!C19*Stammdaten!E92/Stammdaten!E$113,IF(Kostenerfassung!D19="Einheiten (gleich)",Kostenerfassung!C19*1/COUNTA(Stammdaten!B$13:B$112),0))),0)+IF(AND(Kostenerfassung!E20="Ja",Kostenerfassung!C20&lt;&gt;"",Kostenerfassung!C20&lt;&gt;0,Stammdaten!B92&lt;&gt;""),IF(Kostenerfassung!D20="Wohnfläche (m²)",Kostenerfassung!C20*Stammdaten!D92/Stammdaten!D$113,IF(Kostenerfassung!D20="Personenzahl",Kostenerfassung!C20*Stammdaten!E92/Stammdaten!E$113,IF(Kostenerfassung!D20="Einheiten (gleich)",Kostenerfassung!C20*1/COUNTA(Stammdaten!B$13:B$112),0))),0)+IF(AND(Kostenerfassung!E21="Ja",Kostenerfassung!C21&lt;&gt;"",Kostenerfassung!C21&lt;&gt;0,Stammdaten!B92&lt;&gt;""),IF(Kostenerfassung!D21="Wohnfläche (m²)",Kostenerfassung!C21*Stammdaten!D92/Stammdaten!D$113,IF(Kostenerfassung!D21="Personenzahl",Kostenerfassung!C21*Stammdaten!E92/Stammdaten!E$113,IF(Kostenerfassung!D21="Einheiten (gleich)",Kostenerfassung!C21*1/COUNTA(Stammdaten!B$13:B$112),0))),0)+IF(AND(Kostenerfassung!E22="Ja",Kostenerfassung!C22&lt;&gt;"",Kostenerfassung!C22&lt;&gt;0,Stammdaten!B92&lt;&gt;""),IF(Kostenerfassung!D22="Wohnfläche (m²)",Kostenerfassung!C22*Stammdaten!D92/Stammdaten!D$113,IF(Kostenerfassung!D22="Personenzahl",Kostenerfassung!C22*Stammdaten!E92/Stammdaten!E$113,IF(Kostenerfassung!D22="Einheiten (gleich)",Kostenerfassung!C22*1/COUNTA(Stammdaten!B$13:B$112),0))),0)))</f>
        <v/>
      </c>
      <c r="F84" s="22" t="str">
        <f aca="false">IF(Stammdaten!B92=""," ",IF(Stammdaten!D92="",0,Heizkosten!C$11*Stammdaten!D92/Stammdaten!D$113+IF(Stammdaten!F$113=0,0,Heizkosten!C$12*Stammdaten!F92/Stammdaten!F$113)+Heizkosten!C$13*Stammdaten!D92/Stammdaten!D$113+IF(Stammdaten!G$113=0,0,Heizkosten!C$14*Stammdaten!G92/Stammdaten!G$113)))</f>
        <v> </v>
      </c>
      <c r="G84" s="46" t="str">
        <f aca="false">IF(Stammdaten!B92="","",E84+IF(F84=" ",0,F84))</f>
        <v/>
      </c>
      <c r="H84" s="22" t="str">
        <f aca="false">IF(Stammdaten!B92="","",Stammdaten!I92)</f>
        <v/>
      </c>
      <c r="I84" s="53" t="str">
        <f aca="false">IF(Stammdaten!B92="","",G84-H84)</f>
        <v/>
      </c>
      <c r="J84" s="54" t="str">
        <f aca="false">IF(Stammdaten!B92="","",IF(I84&gt;0,"↑ Nachzahlung",IF(I84&lt;0,"↓ Guthaben","✓ Ausgeglichen")))</f>
        <v/>
      </c>
    </row>
    <row r="85" customFormat="false" ht="15" hidden="false" customHeight="false" outlineLevel="0" collapsed="false">
      <c r="A85" s="14" t="n">
        <v>81</v>
      </c>
      <c r="B85" s="36" t="str">
        <f aca="false">IF(Stammdaten!B93="","",Stammdaten!B93)</f>
        <v/>
      </c>
      <c r="C85" s="52" t="str">
        <f aca="false">IF(Stammdaten!B93="","",Stammdaten!D93)</f>
        <v/>
      </c>
      <c r="D85" s="20" t="str">
        <f aca="false">IF(Stammdaten!B93="","",Stammdaten!J93)</f>
        <v/>
      </c>
      <c r="E85" s="19" t="str">
        <f aca="false">IF(Stammdaten!B93="","",(IF(AND(Kostenerfassung!E5="Ja",Kostenerfassung!C5&lt;&gt;"",Kostenerfassung!C5&lt;&gt;0,Stammdaten!B93&lt;&gt;""),IF(Kostenerfassung!D5="Wohnfläche (m²)",Kostenerfassung!C5*Stammdaten!D93/Stammdaten!D$113,IF(Kostenerfassung!D5="Personenzahl",Kostenerfassung!C5*Stammdaten!E93/Stammdaten!E$113,IF(Kostenerfassung!D5="Einheiten (gleich)",Kostenerfassung!C5*1/COUNTA(Stammdaten!B$13:B$112),0))),0)+IF(AND(Kostenerfassung!E6="Ja",Kostenerfassung!C6&lt;&gt;"",Kostenerfassung!C6&lt;&gt;0,Stammdaten!B93&lt;&gt;""),IF(Kostenerfassung!D6="Wohnfläche (m²)",Kostenerfassung!C6*Stammdaten!D93/Stammdaten!D$113,IF(Kostenerfassung!D6="Personenzahl",Kostenerfassung!C6*Stammdaten!E93/Stammdaten!E$113,IF(Kostenerfassung!D6="Einheiten (gleich)",Kostenerfassung!C6*1/COUNTA(Stammdaten!B$13:B$112),0))),0)+IF(AND(Kostenerfassung!E7="Ja",Kostenerfassung!C7&lt;&gt;"",Kostenerfassung!C7&lt;&gt;0,Stammdaten!B93&lt;&gt;""),IF(Kostenerfassung!D7="Wohnfläche (m²)",Kostenerfassung!C7*Stammdaten!D93/Stammdaten!D$113,IF(Kostenerfassung!D7="Personenzahl",Kostenerfassung!C7*Stammdaten!E93/Stammdaten!E$113,IF(Kostenerfassung!D7="Einheiten (gleich)",Kostenerfassung!C7*1/COUNTA(Stammdaten!B$13:B$112),0))),0)+IF(AND(Kostenerfassung!E10="Ja",Kostenerfassung!C10&lt;&gt;"",Kostenerfassung!C10&lt;&gt;0,Stammdaten!B93&lt;&gt;""),IF(Kostenerfassung!D10="Wohnfläche (m²)",Kostenerfassung!C10*Stammdaten!D93/Stammdaten!D$113,IF(Kostenerfassung!D10="Personenzahl",Kostenerfassung!C10*Stammdaten!E93/Stammdaten!E$113,IF(Kostenerfassung!D10="Einheiten (gleich)",Kostenerfassung!C10*1/COUNTA(Stammdaten!B$13:B$112),0))),0)+IF(AND(Kostenerfassung!E11="Ja",Kostenerfassung!C11&lt;&gt;"",Kostenerfassung!C11&lt;&gt;0,Stammdaten!B93&lt;&gt;""),IF(Kostenerfassung!D11="Wohnfläche (m²)",Kostenerfassung!C11*Stammdaten!D93/Stammdaten!D$113,IF(Kostenerfassung!D11="Personenzahl",Kostenerfassung!C11*Stammdaten!E93/Stammdaten!E$113,IF(Kostenerfassung!D11="Einheiten (gleich)",Kostenerfassung!C11*1/COUNTA(Stammdaten!B$13:B$112),0))),0)+IF(AND(Kostenerfassung!E12="Ja",Kostenerfassung!C12&lt;&gt;"",Kostenerfassung!C12&lt;&gt;0,Stammdaten!B93&lt;&gt;""),IF(Kostenerfassung!D12="Wohnfläche (m²)",Kostenerfassung!C12*Stammdaten!D93/Stammdaten!D$113,IF(Kostenerfassung!D12="Personenzahl",Kostenerfassung!C12*Stammdaten!E93/Stammdaten!E$113,IF(Kostenerfassung!D12="Einheiten (gleich)",Kostenerfassung!C12*1/COUNTA(Stammdaten!B$13:B$112),0))),0)+IF(AND(Kostenerfassung!E13="Ja",Kostenerfassung!C13&lt;&gt;"",Kostenerfassung!C13&lt;&gt;0,Stammdaten!B93&lt;&gt;""),IF(Kostenerfassung!D13="Wohnfläche (m²)",Kostenerfassung!C13*Stammdaten!D93/Stammdaten!D$113,IF(Kostenerfassung!D13="Personenzahl",Kostenerfassung!C13*Stammdaten!E93/Stammdaten!E$113,IF(Kostenerfassung!D13="Einheiten (gleich)",Kostenerfassung!C13*1/COUNTA(Stammdaten!B$13:B$112),0))),0)+IF(AND(Kostenerfassung!E14="Ja",Kostenerfassung!C14&lt;&gt;"",Kostenerfassung!C14&lt;&gt;0,Stammdaten!B93&lt;&gt;""),IF(Kostenerfassung!D14="Wohnfläche (m²)",Kostenerfassung!C14*Stammdaten!D93/Stammdaten!D$113,IF(Kostenerfassung!D14="Personenzahl",Kostenerfassung!C14*Stammdaten!E93/Stammdaten!E$113,IF(Kostenerfassung!D14="Einheiten (gleich)",Kostenerfassung!C14*1/COUNTA(Stammdaten!B$13:B$112),0))),0)+IF(AND(Kostenerfassung!E15="Ja",Kostenerfassung!C15&lt;&gt;"",Kostenerfassung!C15&lt;&gt;0,Stammdaten!B93&lt;&gt;""),IF(Kostenerfassung!D15="Wohnfläche (m²)",Kostenerfassung!C15*Stammdaten!D93/Stammdaten!D$113,IF(Kostenerfassung!D15="Personenzahl",Kostenerfassung!C15*Stammdaten!E93/Stammdaten!E$113,IF(Kostenerfassung!D15="Einheiten (gleich)",Kostenerfassung!C15*1/COUNTA(Stammdaten!B$13:B$112),0))),0)+IF(AND(Kostenerfassung!E16="Ja",Kostenerfassung!C16&lt;&gt;"",Kostenerfassung!C16&lt;&gt;0,Stammdaten!B93&lt;&gt;""),IF(Kostenerfassung!D16="Wohnfläche (m²)",Kostenerfassung!C16*Stammdaten!D93/Stammdaten!D$113,IF(Kostenerfassung!D16="Personenzahl",Kostenerfassung!C16*Stammdaten!E93/Stammdaten!E$113,IF(Kostenerfassung!D16="Einheiten (gleich)",Kostenerfassung!C16*1/COUNTA(Stammdaten!B$13:B$112),0))),0)+IF(AND(Kostenerfassung!E17="Ja",Kostenerfassung!C17&lt;&gt;"",Kostenerfassung!C17&lt;&gt;0,Stammdaten!B93&lt;&gt;""),IF(Kostenerfassung!D17="Wohnfläche (m²)",Kostenerfassung!C17*Stammdaten!D93/Stammdaten!D$113,IF(Kostenerfassung!D17="Personenzahl",Kostenerfassung!C17*Stammdaten!E93/Stammdaten!E$113,IF(Kostenerfassung!D17="Einheiten (gleich)",Kostenerfassung!C17*1/COUNTA(Stammdaten!B$13:B$112),0))),0)+IF(AND(Kostenerfassung!E18="Ja",Kostenerfassung!C18&lt;&gt;"",Kostenerfassung!C18&lt;&gt;0,Stammdaten!B93&lt;&gt;""),IF(Kostenerfassung!D18="Wohnfläche (m²)",Kostenerfassung!C18*Stammdaten!D93/Stammdaten!D$113,IF(Kostenerfassung!D18="Personenzahl",Kostenerfassung!C18*Stammdaten!E93/Stammdaten!E$113,IF(Kostenerfassung!D18="Einheiten (gleich)",Kostenerfassung!C18*1/COUNTA(Stammdaten!B$13:B$112),0))),0)+IF(AND(Kostenerfassung!E19="Ja",Kostenerfassung!C19&lt;&gt;"",Kostenerfassung!C19&lt;&gt;0,Stammdaten!B93&lt;&gt;""),IF(Kostenerfassung!D19="Wohnfläche (m²)",Kostenerfassung!C19*Stammdaten!D93/Stammdaten!D$113,IF(Kostenerfassung!D19="Personenzahl",Kostenerfassung!C19*Stammdaten!E93/Stammdaten!E$113,IF(Kostenerfassung!D19="Einheiten (gleich)",Kostenerfassung!C19*1/COUNTA(Stammdaten!B$13:B$112),0))),0)+IF(AND(Kostenerfassung!E20="Ja",Kostenerfassung!C20&lt;&gt;"",Kostenerfassung!C20&lt;&gt;0,Stammdaten!B93&lt;&gt;""),IF(Kostenerfassung!D20="Wohnfläche (m²)",Kostenerfassung!C20*Stammdaten!D93/Stammdaten!D$113,IF(Kostenerfassung!D20="Personenzahl",Kostenerfassung!C20*Stammdaten!E93/Stammdaten!E$113,IF(Kostenerfassung!D20="Einheiten (gleich)",Kostenerfassung!C20*1/COUNTA(Stammdaten!B$13:B$112),0))),0)+IF(AND(Kostenerfassung!E21="Ja",Kostenerfassung!C21&lt;&gt;"",Kostenerfassung!C21&lt;&gt;0,Stammdaten!B93&lt;&gt;""),IF(Kostenerfassung!D21="Wohnfläche (m²)",Kostenerfassung!C21*Stammdaten!D93/Stammdaten!D$113,IF(Kostenerfassung!D21="Personenzahl",Kostenerfassung!C21*Stammdaten!E93/Stammdaten!E$113,IF(Kostenerfassung!D21="Einheiten (gleich)",Kostenerfassung!C21*1/COUNTA(Stammdaten!B$13:B$112),0))),0)+IF(AND(Kostenerfassung!E22="Ja",Kostenerfassung!C22&lt;&gt;"",Kostenerfassung!C22&lt;&gt;0,Stammdaten!B93&lt;&gt;""),IF(Kostenerfassung!D22="Wohnfläche (m²)",Kostenerfassung!C22*Stammdaten!D93/Stammdaten!D$113,IF(Kostenerfassung!D22="Personenzahl",Kostenerfassung!C22*Stammdaten!E93/Stammdaten!E$113,IF(Kostenerfassung!D22="Einheiten (gleich)",Kostenerfassung!C22*1/COUNTA(Stammdaten!B$13:B$112),0))),0)))</f>
        <v/>
      </c>
      <c r="F85" s="19" t="str">
        <f aca="false">IF(Stammdaten!B93=""," ",IF(Stammdaten!D93="",0,Heizkosten!C$11*Stammdaten!D93/Stammdaten!D$113+IF(Stammdaten!F$113=0,0,Heizkosten!C$12*Stammdaten!F93/Stammdaten!F$113)+Heizkosten!C$13*Stammdaten!D93/Stammdaten!D$113+IF(Stammdaten!G$113=0,0,Heizkosten!C$14*Stammdaten!G93/Stammdaten!G$113)))</f>
        <v> </v>
      </c>
      <c r="G85" s="47" t="str">
        <f aca="false">IF(Stammdaten!B93="","",E85+IF(F85=" ",0,F85))</f>
        <v/>
      </c>
      <c r="H85" s="19" t="str">
        <f aca="false">IF(Stammdaten!B93="","",Stammdaten!I93)</f>
        <v/>
      </c>
      <c r="I85" s="53" t="str">
        <f aca="false">IF(Stammdaten!B93="","",G85-H85)</f>
        <v/>
      </c>
      <c r="J85" s="54" t="str">
        <f aca="false">IF(Stammdaten!B93="","",IF(I85&gt;0,"↑ Nachzahlung",IF(I85&lt;0,"↓ Guthaben","✓ Ausgeglichen")))</f>
        <v/>
      </c>
    </row>
    <row r="86" customFormat="false" ht="15" hidden="false" customHeight="false" outlineLevel="0" collapsed="false">
      <c r="A86" s="21" t="n">
        <v>82</v>
      </c>
      <c r="B86" s="32" t="str">
        <f aca="false">IF(Stammdaten!B94="","",Stammdaten!B94)</f>
        <v/>
      </c>
      <c r="C86" s="55" t="str">
        <f aca="false">IF(Stammdaten!B94="","",Stammdaten!D94)</f>
        <v/>
      </c>
      <c r="D86" s="23" t="str">
        <f aca="false">IF(Stammdaten!B94="","",Stammdaten!J94)</f>
        <v/>
      </c>
      <c r="E86" s="22" t="str">
        <f aca="false">IF(Stammdaten!B94="","",(IF(AND(Kostenerfassung!E5="Ja",Kostenerfassung!C5&lt;&gt;"",Kostenerfassung!C5&lt;&gt;0,Stammdaten!B94&lt;&gt;""),IF(Kostenerfassung!D5="Wohnfläche (m²)",Kostenerfassung!C5*Stammdaten!D94/Stammdaten!D$113,IF(Kostenerfassung!D5="Personenzahl",Kostenerfassung!C5*Stammdaten!E94/Stammdaten!E$113,IF(Kostenerfassung!D5="Einheiten (gleich)",Kostenerfassung!C5*1/COUNTA(Stammdaten!B$13:B$112),0))),0)+IF(AND(Kostenerfassung!E6="Ja",Kostenerfassung!C6&lt;&gt;"",Kostenerfassung!C6&lt;&gt;0,Stammdaten!B94&lt;&gt;""),IF(Kostenerfassung!D6="Wohnfläche (m²)",Kostenerfassung!C6*Stammdaten!D94/Stammdaten!D$113,IF(Kostenerfassung!D6="Personenzahl",Kostenerfassung!C6*Stammdaten!E94/Stammdaten!E$113,IF(Kostenerfassung!D6="Einheiten (gleich)",Kostenerfassung!C6*1/COUNTA(Stammdaten!B$13:B$112),0))),0)+IF(AND(Kostenerfassung!E7="Ja",Kostenerfassung!C7&lt;&gt;"",Kostenerfassung!C7&lt;&gt;0,Stammdaten!B94&lt;&gt;""),IF(Kostenerfassung!D7="Wohnfläche (m²)",Kostenerfassung!C7*Stammdaten!D94/Stammdaten!D$113,IF(Kostenerfassung!D7="Personenzahl",Kostenerfassung!C7*Stammdaten!E94/Stammdaten!E$113,IF(Kostenerfassung!D7="Einheiten (gleich)",Kostenerfassung!C7*1/COUNTA(Stammdaten!B$13:B$112),0))),0)+IF(AND(Kostenerfassung!E10="Ja",Kostenerfassung!C10&lt;&gt;"",Kostenerfassung!C10&lt;&gt;0,Stammdaten!B94&lt;&gt;""),IF(Kostenerfassung!D10="Wohnfläche (m²)",Kostenerfassung!C10*Stammdaten!D94/Stammdaten!D$113,IF(Kostenerfassung!D10="Personenzahl",Kostenerfassung!C10*Stammdaten!E94/Stammdaten!E$113,IF(Kostenerfassung!D10="Einheiten (gleich)",Kostenerfassung!C10*1/COUNTA(Stammdaten!B$13:B$112),0))),0)+IF(AND(Kostenerfassung!E11="Ja",Kostenerfassung!C11&lt;&gt;"",Kostenerfassung!C11&lt;&gt;0,Stammdaten!B94&lt;&gt;""),IF(Kostenerfassung!D11="Wohnfläche (m²)",Kostenerfassung!C11*Stammdaten!D94/Stammdaten!D$113,IF(Kostenerfassung!D11="Personenzahl",Kostenerfassung!C11*Stammdaten!E94/Stammdaten!E$113,IF(Kostenerfassung!D11="Einheiten (gleich)",Kostenerfassung!C11*1/COUNTA(Stammdaten!B$13:B$112),0))),0)+IF(AND(Kostenerfassung!E12="Ja",Kostenerfassung!C12&lt;&gt;"",Kostenerfassung!C12&lt;&gt;0,Stammdaten!B94&lt;&gt;""),IF(Kostenerfassung!D12="Wohnfläche (m²)",Kostenerfassung!C12*Stammdaten!D94/Stammdaten!D$113,IF(Kostenerfassung!D12="Personenzahl",Kostenerfassung!C12*Stammdaten!E94/Stammdaten!E$113,IF(Kostenerfassung!D12="Einheiten (gleich)",Kostenerfassung!C12*1/COUNTA(Stammdaten!B$13:B$112),0))),0)+IF(AND(Kostenerfassung!E13="Ja",Kostenerfassung!C13&lt;&gt;"",Kostenerfassung!C13&lt;&gt;0,Stammdaten!B94&lt;&gt;""),IF(Kostenerfassung!D13="Wohnfläche (m²)",Kostenerfassung!C13*Stammdaten!D94/Stammdaten!D$113,IF(Kostenerfassung!D13="Personenzahl",Kostenerfassung!C13*Stammdaten!E94/Stammdaten!E$113,IF(Kostenerfassung!D13="Einheiten (gleich)",Kostenerfassung!C13*1/COUNTA(Stammdaten!B$13:B$112),0))),0)+IF(AND(Kostenerfassung!E14="Ja",Kostenerfassung!C14&lt;&gt;"",Kostenerfassung!C14&lt;&gt;0,Stammdaten!B94&lt;&gt;""),IF(Kostenerfassung!D14="Wohnfläche (m²)",Kostenerfassung!C14*Stammdaten!D94/Stammdaten!D$113,IF(Kostenerfassung!D14="Personenzahl",Kostenerfassung!C14*Stammdaten!E94/Stammdaten!E$113,IF(Kostenerfassung!D14="Einheiten (gleich)",Kostenerfassung!C14*1/COUNTA(Stammdaten!B$13:B$112),0))),0)+IF(AND(Kostenerfassung!E15="Ja",Kostenerfassung!C15&lt;&gt;"",Kostenerfassung!C15&lt;&gt;0,Stammdaten!B94&lt;&gt;""),IF(Kostenerfassung!D15="Wohnfläche (m²)",Kostenerfassung!C15*Stammdaten!D94/Stammdaten!D$113,IF(Kostenerfassung!D15="Personenzahl",Kostenerfassung!C15*Stammdaten!E94/Stammdaten!E$113,IF(Kostenerfassung!D15="Einheiten (gleich)",Kostenerfassung!C15*1/COUNTA(Stammdaten!B$13:B$112),0))),0)+IF(AND(Kostenerfassung!E16="Ja",Kostenerfassung!C16&lt;&gt;"",Kostenerfassung!C16&lt;&gt;0,Stammdaten!B94&lt;&gt;""),IF(Kostenerfassung!D16="Wohnfläche (m²)",Kostenerfassung!C16*Stammdaten!D94/Stammdaten!D$113,IF(Kostenerfassung!D16="Personenzahl",Kostenerfassung!C16*Stammdaten!E94/Stammdaten!E$113,IF(Kostenerfassung!D16="Einheiten (gleich)",Kostenerfassung!C16*1/COUNTA(Stammdaten!B$13:B$112),0))),0)+IF(AND(Kostenerfassung!E17="Ja",Kostenerfassung!C17&lt;&gt;"",Kostenerfassung!C17&lt;&gt;0,Stammdaten!B94&lt;&gt;""),IF(Kostenerfassung!D17="Wohnfläche (m²)",Kostenerfassung!C17*Stammdaten!D94/Stammdaten!D$113,IF(Kostenerfassung!D17="Personenzahl",Kostenerfassung!C17*Stammdaten!E94/Stammdaten!E$113,IF(Kostenerfassung!D17="Einheiten (gleich)",Kostenerfassung!C17*1/COUNTA(Stammdaten!B$13:B$112),0))),0)+IF(AND(Kostenerfassung!E18="Ja",Kostenerfassung!C18&lt;&gt;"",Kostenerfassung!C18&lt;&gt;0,Stammdaten!B94&lt;&gt;""),IF(Kostenerfassung!D18="Wohnfläche (m²)",Kostenerfassung!C18*Stammdaten!D94/Stammdaten!D$113,IF(Kostenerfassung!D18="Personenzahl",Kostenerfassung!C18*Stammdaten!E94/Stammdaten!E$113,IF(Kostenerfassung!D18="Einheiten (gleich)",Kostenerfassung!C18*1/COUNTA(Stammdaten!B$13:B$112),0))),0)+IF(AND(Kostenerfassung!E19="Ja",Kostenerfassung!C19&lt;&gt;"",Kostenerfassung!C19&lt;&gt;0,Stammdaten!B94&lt;&gt;""),IF(Kostenerfassung!D19="Wohnfläche (m²)",Kostenerfassung!C19*Stammdaten!D94/Stammdaten!D$113,IF(Kostenerfassung!D19="Personenzahl",Kostenerfassung!C19*Stammdaten!E94/Stammdaten!E$113,IF(Kostenerfassung!D19="Einheiten (gleich)",Kostenerfassung!C19*1/COUNTA(Stammdaten!B$13:B$112),0))),0)+IF(AND(Kostenerfassung!E20="Ja",Kostenerfassung!C20&lt;&gt;"",Kostenerfassung!C20&lt;&gt;0,Stammdaten!B94&lt;&gt;""),IF(Kostenerfassung!D20="Wohnfläche (m²)",Kostenerfassung!C20*Stammdaten!D94/Stammdaten!D$113,IF(Kostenerfassung!D20="Personenzahl",Kostenerfassung!C20*Stammdaten!E94/Stammdaten!E$113,IF(Kostenerfassung!D20="Einheiten (gleich)",Kostenerfassung!C20*1/COUNTA(Stammdaten!B$13:B$112),0))),0)+IF(AND(Kostenerfassung!E21="Ja",Kostenerfassung!C21&lt;&gt;"",Kostenerfassung!C21&lt;&gt;0,Stammdaten!B94&lt;&gt;""),IF(Kostenerfassung!D21="Wohnfläche (m²)",Kostenerfassung!C21*Stammdaten!D94/Stammdaten!D$113,IF(Kostenerfassung!D21="Personenzahl",Kostenerfassung!C21*Stammdaten!E94/Stammdaten!E$113,IF(Kostenerfassung!D21="Einheiten (gleich)",Kostenerfassung!C21*1/COUNTA(Stammdaten!B$13:B$112),0))),0)+IF(AND(Kostenerfassung!E22="Ja",Kostenerfassung!C22&lt;&gt;"",Kostenerfassung!C22&lt;&gt;0,Stammdaten!B94&lt;&gt;""),IF(Kostenerfassung!D22="Wohnfläche (m²)",Kostenerfassung!C22*Stammdaten!D94/Stammdaten!D$113,IF(Kostenerfassung!D22="Personenzahl",Kostenerfassung!C22*Stammdaten!E94/Stammdaten!E$113,IF(Kostenerfassung!D22="Einheiten (gleich)",Kostenerfassung!C22*1/COUNTA(Stammdaten!B$13:B$112),0))),0)))</f>
        <v/>
      </c>
      <c r="F86" s="22" t="str">
        <f aca="false">IF(Stammdaten!B94=""," ",IF(Stammdaten!D94="",0,Heizkosten!C$11*Stammdaten!D94/Stammdaten!D$113+IF(Stammdaten!F$113=0,0,Heizkosten!C$12*Stammdaten!F94/Stammdaten!F$113)+Heizkosten!C$13*Stammdaten!D94/Stammdaten!D$113+IF(Stammdaten!G$113=0,0,Heizkosten!C$14*Stammdaten!G94/Stammdaten!G$113)))</f>
        <v> </v>
      </c>
      <c r="G86" s="46" t="str">
        <f aca="false">IF(Stammdaten!B94="","",E86+IF(F86=" ",0,F86))</f>
        <v/>
      </c>
      <c r="H86" s="22" t="str">
        <f aca="false">IF(Stammdaten!B94="","",Stammdaten!I94)</f>
        <v/>
      </c>
      <c r="I86" s="53" t="str">
        <f aca="false">IF(Stammdaten!B94="","",G86-H86)</f>
        <v/>
      </c>
      <c r="J86" s="54" t="str">
        <f aca="false">IF(Stammdaten!B94="","",IF(I86&gt;0,"↑ Nachzahlung",IF(I86&lt;0,"↓ Guthaben","✓ Ausgeglichen")))</f>
        <v/>
      </c>
    </row>
    <row r="87" customFormat="false" ht="15" hidden="false" customHeight="false" outlineLevel="0" collapsed="false">
      <c r="A87" s="14" t="n">
        <v>83</v>
      </c>
      <c r="B87" s="36" t="str">
        <f aca="false">IF(Stammdaten!B95="","",Stammdaten!B95)</f>
        <v/>
      </c>
      <c r="C87" s="52" t="str">
        <f aca="false">IF(Stammdaten!B95="","",Stammdaten!D95)</f>
        <v/>
      </c>
      <c r="D87" s="20" t="str">
        <f aca="false">IF(Stammdaten!B95="","",Stammdaten!J95)</f>
        <v/>
      </c>
      <c r="E87" s="19" t="str">
        <f aca="false">IF(Stammdaten!B95="","",(IF(AND(Kostenerfassung!E5="Ja",Kostenerfassung!C5&lt;&gt;"",Kostenerfassung!C5&lt;&gt;0,Stammdaten!B95&lt;&gt;""),IF(Kostenerfassung!D5="Wohnfläche (m²)",Kostenerfassung!C5*Stammdaten!D95/Stammdaten!D$113,IF(Kostenerfassung!D5="Personenzahl",Kostenerfassung!C5*Stammdaten!E95/Stammdaten!E$113,IF(Kostenerfassung!D5="Einheiten (gleich)",Kostenerfassung!C5*1/COUNTA(Stammdaten!B$13:B$112),0))),0)+IF(AND(Kostenerfassung!E6="Ja",Kostenerfassung!C6&lt;&gt;"",Kostenerfassung!C6&lt;&gt;0,Stammdaten!B95&lt;&gt;""),IF(Kostenerfassung!D6="Wohnfläche (m²)",Kostenerfassung!C6*Stammdaten!D95/Stammdaten!D$113,IF(Kostenerfassung!D6="Personenzahl",Kostenerfassung!C6*Stammdaten!E95/Stammdaten!E$113,IF(Kostenerfassung!D6="Einheiten (gleich)",Kostenerfassung!C6*1/COUNTA(Stammdaten!B$13:B$112),0))),0)+IF(AND(Kostenerfassung!E7="Ja",Kostenerfassung!C7&lt;&gt;"",Kostenerfassung!C7&lt;&gt;0,Stammdaten!B95&lt;&gt;""),IF(Kostenerfassung!D7="Wohnfläche (m²)",Kostenerfassung!C7*Stammdaten!D95/Stammdaten!D$113,IF(Kostenerfassung!D7="Personenzahl",Kostenerfassung!C7*Stammdaten!E95/Stammdaten!E$113,IF(Kostenerfassung!D7="Einheiten (gleich)",Kostenerfassung!C7*1/COUNTA(Stammdaten!B$13:B$112),0))),0)+IF(AND(Kostenerfassung!E10="Ja",Kostenerfassung!C10&lt;&gt;"",Kostenerfassung!C10&lt;&gt;0,Stammdaten!B95&lt;&gt;""),IF(Kostenerfassung!D10="Wohnfläche (m²)",Kostenerfassung!C10*Stammdaten!D95/Stammdaten!D$113,IF(Kostenerfassung!D10="Personenzahl",Kostenerfassung!C10*Stammdaten!E95/Stammdaten!E$113,IF(Kostenerfassung!D10="Einheiten (gleich)",Kostenerfassung!C10*1/COUNTA(Stammdaten!B$13:B$112),0))),0)+IF(AND(Kostenerfassung!E11="Ja",Kostenerfassung!C11&lt;&gt;"",Kostenerfassung!C11&lt;&gt;0,Stammdaten!B95&lt;&gt;""),IF(Kostenerfassung!D11="Wohnfläche (m²)",Kostenerfassung!C11*Stammdaten!D95/Stammdaten!D$113,IF(Kostenerfassung!D11="Personenzahl",Kostenerfassung!C11*Stammdaten!E95/Stammdaten!E$113,IF(Kostenerfassung!D11="Einheiten (gleich)",Kostenerfassung!C11*1/COUNTA(Stammdaten!B$13:B$112),0))),0)+IF(AND(Kostenerfassung!E12="Ja",Kostenerfassung!C12&lt;&gt;"",Kostenerfassung!C12&lt;&gt;0,Stammdaten!B95&lt;&gt;""),IF(Kostenerfassung!D12="Wohnfläche (m²)",Kostenerfassung!C12*Stammdaten!D95/Stammdaten!D$113,IF(Kostenerfassung!D12="Personenzahl",Kostenerfassung!C12*Stammdaten!E95/Stammdaten!E$113,IF(Kostenerfassung!D12="Einheiten (gleich)",Kostenerfassung!C12*1/COUNTA(Stammdaten!B$13:B$112),0))),0)+IF(AND(Kostenerfassung!E13="Ja",Kostenerfassung!C13&lt;&gt;"",Kostenerfassung!C13&lt;&gt;0,Stammdaten!B95&lt;&gt;""),IF(Kostenerfassung!D13="Wohnfläche (m²)",Kostenerfassung!C13*Stammdaten!D95/Stammdaten!D$113,IF(Kostenerfassung!D13="Personenzahl",Kostenerfassung!C13*Stammdaten!E95/Stammdaten!E$113,IF(Kostenerfassung!D13="Einheiten (gleich)",Kostenerfassung!C13*1/COUNTA(Stammdaten!B$13:B$112),0))),0)+IF(AND(Kostenerfassung!E14="Ja",Kostenerfassung!C14&lt;&gt;"",Kostenerfassung!C14&lt;&gt;0,Stammdaten!B95&lt;&gt;""),IF(Kostenerfassung!D14="Wohnfläche (m²)",Kostenerfassung!C14*Stammdaten!D95/Stammdaten!D$113,IF(Kostenerfassung!D14="Personenzahl",Kostenerfassung!C14*Stammdaten!E95/Stammdaten!E$113,IF(Kostenerfassung!D14="Einheiten (gleich)",Kostenerfassung!C14*1/COUNTA(Stammdaten!B$13:B$112),0))),0)+IF(AND(Kostenerfassung!E15="Ja",Kostenerfassung!C15&lt;&gt;"",Kostenerfassung!C15&lt;&gt;0,Stammdaten!B95&lt;&gt;""),IF(Kostenerfassung!D15="Wohnfläche (m²)",Kostenerfassung!C15*Stammdaten!D95/Stammdaten!D$113,IF(Kostenerfassung!D15="Personenzahl",Kostenerfassung!C15*Stammdaten!E95/Stammdaten!E$113,IF(Kostenerfassung!D15="Einheiten (gleich)",Kostenerfassung!C15*1/COUNTA(Stammdaten!B$13:B$112),0))),0)+IF(AND(Kostenerfassung!E16="Ja",Kostenerfassung!C16&lt;&gt;"",Kostenerfassung!C16&lt;&gt;0,Stammdaten!B95&lt;&gt;""),IF(Kostenerfassung!D16="Wohnfläche (m²)",Kostenerfassung!C16*Stammdaten!D95/Stammdaten!D$113,IF(Kostenerfassung!D16="Personenzahl",Kostenerfassung!C16*Stammdaten!E95/Stammdaten!E$113,IF(Kostenerfassung!D16="Einheiten (gleich)",Kostenerfassung!C16*1/COUNTA(Stammdaten!B$13:B$112),0))),0)+IF(AND(Kostenerfassung!E17="Ja",Kostenerfassung!C17&lt;&gt;"",Kostenerfassung!C17&lt;&gt;0,Stammdaten!B95&lt;&gt;""),IF(Kostenerfassung!D17="Wohnfläche (m²)",Kostenerfassung!C17*Stammdaten!D95/Stammdaten!D$113,IF(Kostenerfassung!D17="Personenzahl",Kostenerfassung!C17*Stammdaten!E95/Stammdaten!E$113,IF(Kostenerfassung!D17="Einheiten (gleich)",Kostenerfassung!C17*1/COUNTA(Stammdaten!B$13:B$112),0))),0)+IF(AND(Kostenerfassung!E18="Ja",Kostenerfassung!C18&lt;&gt;"",Kostenerfassung!C18&lt;&gt;0,Stammdaten!B95&lt;&gt;""),IF(Kostenerfassung!D18="Wohnfläche (m²)",Kostenerfassung!C18*Stammdaten!D95/Stammdaten!D$113,IF(Kostenerfassung!D18="Personenzahl",Kostenerfassung!C18*Stammdaten!E95/Stammdaten!E$113,IF(Kostenerfassung!D18="Einheiten (gleich)",Kostenerfassung!C18*1/COUNTA(Stammdaten!B$13:B$112),0))),0)+IF(AND(Kostenerfassung!E19="Ja",Kostenerfassung!C19&lt;&gt;"",Kostenerfassung!C19&lt;&gt;0,Stammdaten!B95&lt;&gt;""),IF(Kostenerfassung!D19="Wohnfläche (m²)",Kostenerfassung!C19*Stammdaten!D95/Stammdaten!D$113,IF(Kostenerfassung!D19="Personenzahl",Kostenerfassung!C19*Stammdaten!E95/Stammdaten!E$113,IF(Kostenerfassung!D19="Einheiten (gleich)",Kostenerfassung!C19*1/COUNTA(Stammdaten!B$13:B$112),0))),0)+IF(AND(Kostenerfassung!E20="Ja",Kostenerfassung!C20&lt;&gt;"",Kostenerfassung!C20&lt;&gt;0,Stammdaten!B95&lt;&gt;""),IF(Kostenerfassung!D20="Wohnfläche (m²)",Kostenerfassung!C20*Stammdaten!D95/Stammdaten!D$113,IF(Kostenerfassung!D20="Personenzahl",Kostenerfassung!C20*Stammdaten!E95/Stammdaten!E$113,IF(Kostenerfassung!D20="Einheiten (gleich)",Kostenerfassung!C20*1/COUNTA(Stammdaten!B$13:B$112),0))),0)+IF(AND(Kostenerfassung!E21="Ja",Kostenerfassung!C21&lt;&gt;"",Kostenerfassung!C21&lt;&gt;0,Stammdaten!B95&lt;&gt;""),IF(Kostenerfassung!D21="Wohnfläche (m²)",Kostenerfassung!C21*Stammdaten!D95/Stammdaten!D$113,IF(Kostenerfassung!D21="Personenzahl",Kostenerfassung!C21*Stammdaten!E95/Stammdaten!E$113,IF(Kostenerfassung!D21="Einheiten (gleich)",Kostenerfassung!C21*1/COUNTA(Stammdaten!B$13:B$112),0))),0)+IF(AND(Kostenerfassung!E22="Ja",Kostenerfassung!C22&lt;&gt;"",Kostenerfassung!C22&lt;&gt;0,Stammdaten!B95&lt;&gt;""),IF(Kostenerfassung!D22="Wohnfläche (m²)",Kostenerfassung!C22*Stammdaten!D95/Stammdaten!D$113,IF(Kostenerfassung!D22="Personenzahl",Kostenerfassung!C22*Stammdaten!E95/Stammdaten!E$113,IF(Kostenerfassung!D22="Einheiten (gleich)",Kostenerfassung!C22*1/COUNTA(Stammdaten!B$13:B$112),0))),0)))</f>
        <v/>
      </c>
      <c r="F87" s="19" t="str">
        <f aca="false">IF(Stammdaten!B95=""," ",IF(Stammdaten!D95="",0,Heizkosten!C$11*Stammdaten!D95/Stammdaten!D$113+IF(Stammdaten!F$113=0,0,Heizkosten!C$12*Stammdaten!F95/Stammdaten!F$113)+Heizkosten!C$13*Stammdaten!D95/Stammdaten!D$113+IF(Stammdaten!G$113=0,0,Heizkosten!C$14*Stammdaten!G95/Stammdaten!G$113)))</f>
        <v> </v>
      </c>
      <c r="G87" s="47" t="str">
        <f aca="false">IF(Stammdaten!B95="","",E87+IF(F87=" ",0,F87))</f>
        <v/>
      </c>
      <c r="H87" s="19" t="str">
        <f aca="false">IF(Stammdaten!B95="","",Stammdaten!I95)</f>
        <v/>
      </c>
      <c r="I87" s="53" t="str">
        <f aca="false">IF(Stammdaten!B95="","",G87-H87)</f>
        <v/>
      </c>
      <c r="J87" s="54" t="str">
        <f aca="false">IF(Stammdaten!B95="","",IF(I87&gt;0,"↑ Nachzahlung",IF(I87&lt;0,"↓ Guthaben","✓ Ausgeglichen")))</f>
        <v/>
      </c>
    </row>
    <row r="88" customFormat="false" ht="15" hidden="false" customHeight="false" outlineLevel="0" collapsed="false">
      <c r="A88" s="21" t="n">
        <v>84</v>
      </c>
      <c r="B88" s="32" t="str">
        <f aca="false">IF(Stammdaten!B96="","",Stammdaten!B96)</f>
        <v/>
      </c>
      <c r="C88" s="55" t="str">
        <f aca="false">IF(Stammdaten!B96="","",Stammdaten!D96)</f>
        <v/>
      </c>
      <c r="D88" s="23" t="str">
        <f aca="false">IF(Stammdaten!B96="","",Stammdaten!J96)</f>
        <v/>
      </c>
      <c r="E88" s="22" t="str">
        <f aca="false">IF(Stammdaten!B96="","",(IF(AND(Kostenerfassung!E5="Ja",Kostenerfassung!C5&lt;&gt;"",Kostenerfassung!C5&lt;&gt;0,Stammdaten!B96&lt;&gt;""),IF(Kostenerfassung!D5="Wohnfläche (m²)",Kostenerfassung!C5*Stammdaten!D96/Stammdaten!D$113,IF(Kostenerfassung!D5="Personenzahl",Kostenerfassung!C5*Stammdaten!E96/Stammdaten!E$113,IF(Kostenerfassung!D5="Einheiten (gleich)",Kostenerfassung!C5*1/COUNTA(Stammdaten!B$13:B$112),0))),0)+IF(AND(Kostenerfassung!E6="Ja",Kostenerfassung!C6&lt;&gt;"",Kostenerfassung!C6&lt;&gt;0,Stammdaten!B96&lt;&gt;""),IF(Kostenerfassung!D6="Wohnfläche (m²)",Kostenerfassung!C6*Stammdaten!D96/Stammdaten!D$113,IF(Kostenerfassung!D6="Personenzahl",Kostenerfassung!C6*Stammdaten!E96/Stammdaten!E$113,IF(Kostenerfassung!D6="Einheiten (gleich)",Kostenerfassung!C6*1/COUNTA(Stammdaten!B$13:B$112),0))),0)+IF(AND(Kostenerfassung!E7="Ja",Kostenerfassung!C7&lt;&gt;"",Kostenerfassung!C7&lt;&gt;0,Stammdaten!B96&lt;&gt;""),IF(Kostenerfassung!D7="Wohnfläche (m²)",Kostenerfassung!C7*Stammdaten!D96/Stammdaten!D$113,IF(Kostenerfassung!D7="Personenzahl",Kostenerfassung!C7*Stammdaten!E96/Stammdaten!E$113,IF(Kostenerfassung!D7="Einheiten (gleich)",Kostenerfassung!C7*1/COUNTA(Stammdaten!B$13:B$112),0))),0)+IF(AND(Kostenerfassung!E10="Ja",Kostenerfassung!C10&lt;&gt;"",Kostenerfassung!C10&lt;&gt;0,Stammdaten!B96&lt;&gt;""),IF(Kostenerfassung!D10="Wohnfläche (m²)",Kostenerfassung!C10*Stammdaten!D96/Stammdaten!D$113,IF(Kostenerfassung!D10="Personenzahl",Kostenerfassung!C10*Stammdaten!E96/Stammdaten!E$113,IF(Kostenerfassung!D10="Einheiten (gleich)",Kostenerfassung!C10*1/COUNTA(Stammdaten!B$13:B$112),0))),0)+IF(AND(Kostenerfassung!E11="Ja",Kostenerfassung!C11&lt;&gt;"",Kostenerfassung!C11&lt;&gt;0,Stammdaten!B96&lt;&gt;""),IF(Kostenerfassung!D11="Wohnfläche (m²)",Kostenerfassung!C11*Stammdaten!D96/Stammdaten!D$113,IF(Kostenerfassung!D11="Personenzahl",Kostenerfassung!C11*Stammdaten!E96/Stammdaten!E$113,IF(Kostenerfassung!D11="Einheiten (gleich)",Kostenerfassung!C11*1/COUNTA(Stammdaten!B$13:B$112),0))),0)+IF(AND(Kostenerfassung!E12="Ja",Kostenerfassung!C12&lt;&gt;"",Kostenerfassung!C12&lt;&gt;0,Stammdaten!B96&lt;&gt;""),IF(Kostenerfassung!D12="Wohnfläche (m²)",Kostenerfassung!C12*Stammdaten!D96/Stammdaten!D$113,IF(Kostenerfassung!D12="Personenzahl",Kostenerfassung!C12*Stammdaten!E96/Stammdaten!E$113,IF(Kostenerfassung!D12="Einheiten (gleich)",Kostenerfassung!C12*1/COUNTA(Stammdaten!B$13:B$112),0))),0)+IF(AND(Kostenerfassung!E13="Ja",Kostenerfassung!C13&lt;&gt;"",Kostenerfassung!C13&lt;&gt;0,Stammdaten!B96&lt;&gt;""),IF(Kostenerfassung!D13="Wohnfläche (m²)",Kostenerfassung!C13*Stammdaten!D96/Stammdaten!D$113,IF(Kostenerfassung!D13="Personenzahl",Kostenerfassung!C13*Stammdaten!E96/Stammdaten!E$113,IF(Kostenerfassung!D13="Einheiten (gleich)",Kostenerfassung!C13*1/COUNTA(Stammdaten!B$13:B$112),0))),0)+IF(AND(Kostenerfassung!E14="Ja",Kostenerfassung!C14&lt;&gt;"",Kostenerfassung!C14&lt;&gt;0,Stammdaten!B96&lt;&gt;""),IF(Kostenerfassung!D14="Wohnfläche (m²)",Kostenerfassung!C14*Stammdaten!D96/Stammdaten!D$113,IF(Kostenerfassung!D14="Personenzahl",Kostenerfassung!C14*Stammdaten!E96/Stammdaten!E$113,IF(Kostenerfassung!D14="Einheiten (gleich)",Kostenerfassung!C14*1/COUNTA(Stammdaten!B$13:B$112),0))),0)+IF(AND(Kostenerfassung!E15="Ja",Kostenerfassung!C15&lt;&gt;"",Kostenerfassung!C15&lt;&gt;0,Stammdaten!B96&lt;&gt;""),IF(Kostenerfassung!D15="Wohnfläche (m²)",Kostenerfassung!C15*Stammdaten!D96/Stammdaten!D$113,IF(Kostenerfassung!D15="Personenzahl",Kostenerfassung!C15*Stammdaten!E96/Stammdaten!E$113,IF(Kostenerfassung!D15="Einheiten (gleich)",Kostenerfassung!C15*1/COUNTA(Stammdaten!B$13:B$112),0))),0)+IF(AND(Kostenerfassung!E16="Ja",Kostenerfassung!C16&lt;&gt;"",Kostenerfassung!C16&lt;&gt;0,Stammdaten!B96&lt;&gt;""),IF(Kostenerfassung!D16="Wohnfläche (m²)",Kostenerfassung!C16*Stammdaten!D96/Stammdaten!D$113,IF(Kostenerfassung!D16="Personenzahl",Kostenerfassung!C16*Stammdaten!E96/Stammdaten!E$113,IF(Kostenerfassung!D16="Einheiten (gleich)",Kostenerfassung!C16*1/COUNTA(Stammdaten!B$13:B$112),0))),0)+IF(AND(Kostenerfassung!E17="Ja",Kostenerfassung!C17&lt;&gt;"",Kostenerfassung!C17&lt;&gt;0,Stammdaten!B96&lt;&gt;""),IF(Kostenerfassung!D17="Wohnfläche (m²)",Kostenerfassung!C17*Stammdaten!D96/Stammdaten!D$113,IF(Kostenerfassung!D17="Personenzahl",Kostenerfassung!C17*Stammdaten!E96/Stammdaten!E$113,IF(Kostenerfassung!D17="Einheiten (gleich)",Kostenerfassung!C17*1/COUNTA(Stammdaten!B$13:B$112),0))),0)+IF(AND(Kostenerfassung!E18="Ja",Kostenerfassung!C18&lt;&gt;"",Kostenerfassung!C18&lt;&gt;0,Stammdaten!B96&lt;&gt;""),IF(Kostenerfassung!D18="Wohnfläche (m²)",Kostenerfassung!C18*Stammdaten!D96/Stammdaten!D$113,IF(Kostenerfassung!D18="Personenzahl",Kostenerfassung!C18*Stammdaten!E96/Stammdaten!E$113,IF(Kostenerfassung!D18="Einheiten (gleich)",Kostenerfassung!C18*1/COUNTA(Stammdaten!B$13:B$112),0))),0)+IF(AND(Kostenerfassung!E19="Ja",Kostenerfassung!C19&lt;&gt;"",Kostenerfassung!C19&lt;&gt;0,Stammdaten!B96&lt;&gt;""),IF(Kostenerfassung!D19="Wohnfläche (m²)",Kostenerfassung!C19*Stammdaten!D96/Stammdaten!D$113,IF(Kostenerfassung!D19="Personenzahl",Kostenerfassung!C19*Stammdaten!E96/Stammdaten!E$113,IF(Kostenerfassung!D19="Einheiten (gleich)",Kostenerfassung!C19*1/COUNTA(Stammdaten!B$13:B$112),0))),0)+IF(AND(Kostenerfassung!E20="Ja",Kostenerfassung!C20&lt;&gt;"",Kostenerfassung!C20&lt;&gt;0,Stammdaten!B96&lt;&gt;""),IF(Kostenerfassung!D20="Wohnfläche (m²)",Kostenerfassung!C20*Stammdaten!D96/Stammdaten!D$113,IF(Kostenerfassung!D20="Personenzahl",Kostenerfassung!C20*Stammdaten!E96/Stammdaten!E$113,IF(Kostenerfassung!D20="Einheiten (gleich)",Kostenerfassung!C20*1/COUNTA(Stammdaten!B$13:B$112),0))),0)+IF(AND(Kostenerfassung!E21="Ja",Kostenerfassung!C21&lt;&gt;"",Kostenerfassung!C21&lt;&gt;0,Stammdaten!B96&lt;&gt;""),IF(Kostenerfassung!D21="Wohnfläche (m²)",Kostenerfassung!C21*Stammdaten!D96/Stammdaten!D$113,IF(Kostenerfassung!D21="Personenzahl",Kostenerfassung!C21*Stammdaten!E96/Stammdaten!E$113,IF(Kostenerfassung!D21="Einheiten (gleich)",Kostenerfassung!C21*1/COUNTA(Stammdaten!B$13:B$112),0))),0)+IF(AND(Kostenerfassung!E22="Ja",Kostenerfassung!C22&lt;&gt;"",Kostenerfassung!C22&lt;&gt;0,Stammdaten!B96&lt;&gt;""),IF(Kostenerfassung!D22="Wohnfläche (m²)",Kostenerfassung!C22*Stammdaten!D96/Stammdaten!D$113,IF(Kostenerfassung!D22="Personenzahl",Kostenerfassung!C22*Stammdaten!E96/Stammdaten!E$113,IF(Kostenerfassung!D22="Einheiten (gleich)",Kostenerfassung!C22*1/COUNTA(Stammdaten!B$13:B$112),0))),0)))</f>
        <v/>
      </c>
      <c r="F88" s="22" t="str">
        <f aca="false">IF(Stammdaten!B96=""," ",IF(Stammdaten!D96="",0,Heizkosten!C$11*Stammdaten!D96/Stammdaten!D$113+IF(Stammdaten!F$113=0,0,Heizkosten!C$12*Stammdaten!F96/Stammdaten!F$113)+Heizkosten!C$13*Stammdaten!D96/Stammdaten!D$113+IF(Stammdaten!G$113=0,0,Heizkosten!C$14*Stammdaten!G96/Stammdaten!G$113)))</f>
        <v> </v>
      </c>
      <c r="G88" s="46" t="str">
        <f aca="false">IF(Stammdaten!B96="","",E88+IF(F88=" ",0,F88))</f>
        <v/>
      </c>
      <c r="H88" s="22" t="str">
        <f aca="false">IF(Stammdaten!B96="","",Stammdaten!I96)</f>
        <v/>
      </c>
      <c r="I88" s="53" t="str">
        <f aca="false">IF(Stammdaten!B96="","",G88-H88)</f>
        <v/>
      </c>
      <c r="J88" s="54" t="str">
        <f aca="false">IF(Stammdaten!B96="","",IF(I88&gt;0,"↑ Nachzahlung",IF(I88&lt;0,"↓ Guthaben","✓ Ausgeglichen")))</f>
        <v/>
      </c>
    </row>
    <row r="89" customFormat="false" ht="15" hidden="false" customHeight="false" outlineLevel="0" collapsed="false">
      <c r="A89" s="14" t="n">
        <v>85</v>
      </c>
      <c r="B89" s="36" t="str">
        <f aca="false">IF(Stammdaten!B97="","",Stammdaten!B97)</f>
        <v/>
      </c>
      <c r="C89" s="52" t="str">
        <f aca="false">IF(Stammdaten!B97="","",Stammdaten!D97)</f>
        <v/>
      </c>
      <c r="D89" s="20" t="str">
        <f aca="false">IF(Stammdaten!B97="","",Stammdaten!J97)</f>
        <v/>
      </c>
      <c r="E89" s="19" t="str">
        <f aca="false">IF(Stammdaten!B97="","",(IF(AND(Kostenerfassung!E5="Ja",Kostenerfassung!C5&lt;&gt;"",Kostenerfassung!C5&lt;&gt;0,Stammdaten!B97&lt;&gt;""),IF(Kostenerfassung!D5="Wohnfläche (m²)",Kostenerfassung!C5*Stammdaten!D97/Stammdaten!D$113,IF(Kostenerfassung!D5="Personenzahl",Kostenerfassung!C5*Stammdaten!E97/Stammdaten!E$113,IF(Kostenerfassung!D5="Einheiten (gleich)",Kostenerfassung!C5*1/COUNTA(Stammdaten!B$13:B$112),0))),0)+IF(AND(Kostenerfassung!E6="Ja",Kostenerfassung!C6&lt;&gt;"",Kostenerfassung!C6&lt;&gt;0,Stammdaten!B97&lt;&gt;""),IF(Kostenerfassung!D6="Wohnfläche (m²)",Kostenerfassung!C6*Stammdaten!D97/Stammdaten!D$113,IF(Kostenerfassung!D6="Personenzahl",Kostenerfassung!C6*Stammdaten!E97/Stammdaten!E$113,IF(Kostenerfassung!D6="Einheiten (gleich)",Kostenerfassung!C6*1/COUNTA(Stammdaten!B$13:B$112),0))),0)+IF(AND(Kostenerfassung!E7="Ja",Kostenerfassung!C7&lt;&gt;"",Kostenerfassung!C7&lt;&gt;0,Stammdaten!B97&lt;&gt;""),IF(Kostenerfassung!D7="Wohnfläche (m²)",Kostenerfassung!C7*Stammdaten!D97/Stammdaten!D$113,IF(Kostenerfassung!D7="Personenzahl",Kostenerfassung!C7*Stammdaten!E97/Stammdaten!E$113,IF(Kostenerfassung!D7="Einheiten (gleich)",Kostenerfassung!C7*1/COUNTA(Stammdaten!B$13:B$112),0))),0)+IF(AND(Kostenerfassung!E10="Ja",Kostenerfassung!C10&lt;&gt;"",Kostenerfassung!C10&lt;&gt;0,Stammdaten!B97&lt;&gt;""),IF(Kostenerfassung!D10="Wohnfläche (m²)",Kostenerfassung!C10*Stammdaten!D97/Stammdaten!D$113,IF(Kostenerfassung!D10="Personenzahl",Kostenerfassung!C10*Stammdaten!E97/Stammdaten!E$113,IF(Kostenerfassung!D10="Einheiten (gleich)",Kostenerfassung!C10*1/COUNTA(Stammdaten!B$13:B$112),0))),0)+IF(AND(Kostenerfassung!E11="Ja",Kostenerfassung!C11&lt;&gt;"",Kostenerfassung!C11&lt;&gt;0,Stammdaten!B97&lt;&gt;""),IF(Kostenerfassung!D11="Wohnfläche (m²)",Kostenerfassung!C11*Stammdaten!D97/Stammdaten!D$113,IF(Kostenerfassung!D11="Personenzahl",Kostenerfassung!C11*Stammdaten!E97/Stammdaten!E$113,IF(Kostenerfassung!D11="Einheiten (gleich)",Kostenerfassung!C11*1/COUNTA(Stammdaten!B$13:B$112),0))),0)+IF(AND(Kostenerfassung!E12="Ja",Kostenerfassung!C12&lt;&gt;"",Kostenerfassung!C12&lt;&gt;0,Stammdaten!B97&lt;&gt;""),IF(Kostenerfassung!D12="Wohnfläche (m²)",Kostenerfassung!C12*Stammdaten!D97/Stammdaten!D$113,IF(Kostenerfassung!D12="Personenzahl",Kostenerfassung!C12*Stammdaten!E97/Stammdaten!E$113,IF(Kostenerfassung!D12="Einheiten (gleich)",Kostenerfassung!C12*1/COUNTA(Stammdaten!B$13:B$112),0))),0)+IF(AND(Kostenerfassung!E13="Ja",Kostenerfassung!C13&lt;&gt;"",Kostenerfassung!C13&lt;&gt;0,Stammdaten!B97&lt;&gt;""),IF(Kostenerfassung!D13="Wohnfläche (m²)",Kostenerfassung!C13*Stammdaten!D97/Stammdaten!D$113,IF(Kostenerfassung!D13="Personenzahl",Kostenerfassung!C13*Stammdaten!E97/Stammdaten!E$113,IF(Kostenerfassung!D13="Einheiten (gleich)",Kostenerfassung!C13*1/COUNTA(Stammdaten!B$13:B$112),0))),0)+IF(AND(Kostenerfassung!E14="Ja",Kostenerfassung!C14&lt;&gt;"",Kostenerfassung!C14&lt;&gt;0,Stammdaten!B97&lt;&gt;""),IF(Kostenerfassung!D14="Wohnfläche (m²)",Kostenerfassung!C14*Stammdaten!D97/Stammdaten!D$113,IF(Kostenerfassung!D14="Personenzahl",Kostenerfassung!C14*Stammdaten!E97/Stammdaten!E$113,IF(Kostenerfassung!D14="Einheiten (gleich)",Kostenerfassung!C14*1/COUNTA(Stammdaten!B$13:B$112),0))),0)+IF(AND(Kostenerfassung!E15="Ja",Kostenerfassung!C15&lt;&gt;"",Kostenerfassung!C15&lt;&gt;0,Stammdaten!B97&lt;&gt;""),IF(Kostenerfassung!D15="Wohnfläche (m²)",Kostenerfassung!C15*Stammdaten!D97/Stammdaten!D$113,IF(Kostenerfassung!D15="Personenzahl",Kostenerfassung!C15*Stammdaten!E97/Stammdaten!E$113,IF(Kostenerfassung!D15="Einheiten (gleich)",Kostenerfassung!C15*1/COUNTA(Stammdaten!B$13:B$112),0))),0)+IF(AND(Kostenerfassung!E16="Ja",Kostenerfassung!C16&lt;&gt;"",Kostenerfassung!C16&lt;&gt;0,Stammdaten!B97&lt;&gt;""),IF(Kostenerfassung!D16="Wohnfläche (m²)",Kostenerfassung!C16*Stammdaten!D97/Stammdaten!D$113,IF(Kostenerfassung!D16="Personenzahl",Kostenerfassung!C16*Stammdaten!E97/Stammdaten!E$113,IF(Kostenerfassung!D16="Einheiten (gleich)",Kostenerfassung!C16*1/COUNTA(Stammdaten!B$13:B$112),0))),0)+IF(AND(Kostenerfassung!E17="Ja",Kostenerfassung!C17&lt;&gt;"",Kostenerfassung!C17&lt;&gt;0,Stammdaten!B97&lt;&gt;""),IF(Kostenerfassung!D17="Wohnfläche (m²)",Kostenerfassung!C17*Stammdaten!D97/Stammdaten!D$113,IF(Kostenerfassung!D17="Personenzahl",Kostenerfassung!C17*Stammdaten!E97/Stammdaten!E$113,IF(Kostenerfassung!D17="Einheiten (gleich)",Kostenerfassung!C17*1/COUNTA(Stammdaten!B$13:B$112),0))),0)+IF(AND(Kostenerfassung!E18="Ja",Kostenerfassung!C18&lt;&gt;"",Kostenerfassung!C18&lt;&gt;0,Stammdaten!B97&lt;&gt;""),IF(Kostenerfassung!D18="Wohnfläche (m²)",Kostenerfassung!C18*Stammdaten!D97/Stammdaten!D$113,IF(Kostenerfassung!D18="Personenzahl",Kostenerfassung!C18*Stammdaten!E97/Stammdaten!E$113,IF(Kostenerfassung!D18="Einheiten (gleich)",Kostenerfassung!C18*1/COUNTA(Stammdaten!B$13:B$112),0))),0)+IF(AND(Kostenerfassung!E19="Ja",Kostenerfassung!C19&lt;&gt;"",Kostenerfassung!C19&lt;&gt;0,Stammdaten!B97&lt;&gt;""),IF(Kostenerfassung!D19="Wohnfläche (m²)",Kostenerfassung!C19*Stammdaten!D97/Stammdaten!D$113,IF(Kostenerfassung!D19="Personenzahl",Kostenerfassung!C19*Stammdaten!E97/Stammdaten!E$113,IF(Kostenerfassung!D19="Einheiten (gleich)",Kostenerfassung!C19*1/COUNTA(Stammdaten!B$13:B$112),0))),0)+IF(AND(Kostenerfassung!E20="Ja",Kostenerfassung!C20&lt;&gt;"",Kostenerfassung!C20&lt;&gt;0,Stammdaten!B97&lt;&gt;""),IF(Kostenerfassung!D20="Wohnfläche (m²)",Kostenerfassung!C20*Stammdaten!D97/Stammdaten!D$113,IF(Kostenerfassung!D20="Personenzahl",Kostenerfassung!C20*Stammdaten!E97/Stammdaten!E$113,IF(Kostenerfassung!D20="Einheiten (gleich)",Kostenerfassung!C20*1/COUNTA(Stammdaten!B$13:B$112),0))),0)+IF(AND(Kostenerfassung!E21="Ja",Kostenerfassung!C21&lt;&gt;"",Kostenerfassung!C21&lt;&gt;0,Stammdaten!B97&lt;&gt;""),IF(Kostenerfassung!D21="Wohnfläche (m²)",Kostenerfassung!C21*Stammdaten!D97/Stammdaten!D$113,IF(Kostenerfassung!D21="Personenzahl",Kostenerfassung!C21*Stammdaten!E97/Stammdaten!E$113,IF(Kostenerfassung!D21="Einheiten (gleich)",Kostenerfassung!C21*1/COUNTA(Stammdaten!B$13:B$112),0))),0)+IF(AND(Kostenerfassung!E22="Ja",Kostenerfassung!C22&lt;&gt;"",Kostenerfassung!C22&lt;&gt;0,Stammdaten!B97&lt;&gt;""),IF(Kostenerfassung!D22="Wohnfläche (m²)",Kostenerfassung!C22*Stammdaten!D97/Stammdaten!D$113,IF(Kostenerfassung!D22="Personenzahl",Kostenerfassung!C22*Stammdaten!E97/Stammdaten!E$113,IF(Kostenerfassung!D22="Einheiten (gleich)",Kostenerfassung!C22*1/COUNTA(Stammdaten!B$13:B$112),0))),0)))</f>
        <v/>
      </c>
      <c r="F89" s="19" t="str">
        <f aca="false">IF(Stammdaten!B97=""," ",IF(Stammdaten!D97="",0,Heizkosten!C$11*Stammdaten!D97/Stammdaten!D$113+IF(Stammdaten!F$113=0,0,Heizkosten!C$12*Stammdaten!F97/Stammdaten!F$113)+Heizkosten!C$13*Stammdaten!D97/Stammdaten!D$113+IF(Stammdaten!G$113=0,0,Heizkosten!C$14*Stammdaten!G97/Stammdaten!G$113)))</f>
        <v> </v>
      </c>
      <c r="G89" s="47" t="str">
        <f aca="false">IF(Stammdaten!B97="","",E89+IF(F89=" ",0,F89))</f>
        <v/>
      </c>
      <c r="H89" s="19" t="str">
        <f aca="false">IF(Stammdaten!B97="","",Stammdaten!I97)</f>
        <v/>
      </c>
      <c r="I89" s="53" t="str">
        <f aca="false">IF(Stammdaten!B97="","",G89-H89)</f>
        <v/>
      </c>
      <c r="J89" s="54" t="str">
        <f aca="false">IF(Stammdaten!B97="","",IF(I89&gt;0,"↑ Nachzahlung",IF(I89&lt;0,"↓ Guthaben","✓ Ausgeglichen")))</f>
        <v/>
      </c>
    </row>
    <row r="90" customFormat="false" ht="15" hidden="false" customHeight="false" outlineLevel="0" collapsed="false">
      <c r="A90" s="21" t="n">
        <v>86</v>
      </c>
      <c r="B90" s="32" t="str">
        <f aca="false">IF(Stammdaten!B98="","",Stammdaten!B98)</f>
        <v/>
      </c>
      <c r="C90" s="55" t="str">
        <f aca="false">IF(Stammdaten!B98="","",Stammdaten!D98)</f>
        <v/>
      </c>
      <c r="D90" s="23" t="str">
        <f aca="false">IF(Stammdaten!B98="","",Stammdaten!J98)</f>
        <v/>
      </c>
      <c r="E90" s="22" t="str">
        <f aca="false">IF(Stammdaten!B98="","",(IF(AND(Kostenerfassung!E5="Ja",Kostenerfassung!C5&lt;&gt;"",Kostenerfassung!C5&lt;&gt;0,Stammdaten!B98&lt;&gt;""),IF(Kostenerfassung!D5="Wohnfläche (m²)",Kostenerfassung!C5*Stammdaten!D98/Stammdaten!D$113,IF(Kostenerfassung!D5="Personenzahl",Kostenerfassung!C5*Stammdaten!E98/Stammdaten!E$113,IF(Kostenerfassung!D5="Einheiten (gleich)",Kostenerfassung!C5*1/COUNTA(Stammdaten!B$13:B$112),0))),0)+IF(AND(Kostenerfassung!E6="Ja",Kostenerfassung!C6&lt;&gt;"",Kostenerfassung!C6&lt;&gt;0,Stammdaten!B98&lt;&gt;""),IF(Kostenerfassung!D6="Wohnfläche (m²)",Kostenerfassung!C6*Stammdaten!D98/Stammdaten!D$113,IF(Kostenerfassung!D6="Personenzahl",Kostenerfassung!C6*Stammdaten!E98/Stammdaten!E$113,IF(Kostenerfassung!D6="Einheiten (gleich)",Kostenerfassung!C6*1/COUNTA(Stammdaten!B$13:B$112),0))),0)+IF(AND(Kostenerfassung!E7="Ja",Kostenerfassung!C7&lt;&gt;"",Kostenerfassung!C7&lt;&gt;0,Stammdaten!B98&lt;&gt;""),IF(Kostenerfassung!D7="Wohnfläche (m²)",Kostenerfassung!C7*Stammdaten!D98/Stammdaten!D$113,IF(Kostenerfassung!D7="Personenzahl",Kostenerfassung!C7*Stammdaten!E98/Stammdaten!E$113,IF(Kostenerfassung!D7="Einheiten (gleich)",Kostenerfassung!C7*1/COUNTA(Stammdaten!B$13:B$112),0))),0)+IF(AND(Kostenerfassung!E10="Ja",Kostenerfassung!C10&lt;&gt;"",Kostenerfassung!C10&lt;&gt;0,Stammdaten!B98&lt;&gt;""),IF(Kostenerfassung!D10="Wohnfläche (m²)",Kostenerfassung!C10*Stammdaten!D98/Stammdaten!D$113,IF(Kostenerfassung!D10="Personenzahl",Kostenerfassung!C10*Stammdaten!E98/Stammdaten!E$113,IF(Kostenerfassung!D10="Einheiten (gleich)",Kostenerfassung!C10*1/COUNTA(Stammdaten!B$13:B$112),0))),0)+IF(AND(Kostenerfassung!E11="Ja",Kostenerfassung!C11&lt;&gt;"",Kostenerfassung!C11&lt;&gt;0,Stammdaten!B98&lt;&gt;""),IF(Kostenerfassung!D11="Wohnfläche (m²)",Kostenerfassung!C11*Stammdaten!D98/Stammdaten!D$113,IF(Kostenerfassung!D11="Personenzahl",Kostenerfassung!C11*Stammdaten!E98/Stammdaten!E$113,IF(Kostenerfassung!D11="Einheiten (gleich)",Kostenerfassung!C11*1/COUNTA(Stammdaten!B$13:B$112),0))),0)+IF(AND(Kostenerfassung!E12="Ja",Kostenerfassung!C12&lt;&gt;"",Kostenerfassung!C12&lt;&gt;0,Stammdaten!B98&lt;&gt;""),IF(Kostenerfassung!D12="Wohnfläche (m²)",Kostenerfassung!C12*Stammdaten!D98/Stammdaten!D$113,IF(Kostenerfassung!D12="Personenzahl",Kostenerfassung!C12*Stammdaten!E98/Stammdaten!E$113,IF(Kostenerfassung!D12="Einheiten (gleich)",Kostenerfassung!C12*1/COUNTA(Stammdaten!B$13:B$112),0))),0)+IF(AND(Kostenerfassung!E13="Ja",Kostenerfassung!C13&lt;&gt;"",Kostenerfassung!C13&lt;&gt;0,Stammdaten!B98&lt;&gt;""),IF(Kostenerfassung!D13="Wohnfläche (m²)",Kostenerfassung!C13*Stammdaten!D98/Stammdaten!D$113,IF(Kostenerfassung!D13="Personenzahl",Kostenerfassung!C13*Stammdaten!E98/Stammdaten!E$113,IF(Kostenerfassung!D13="Einheiten (gleich)",Kostenerfassung!C13*1/COUNTA(Stammdaten!B$13:B$112),0))),0)+IF(AND(Kostenerfassung!E14="Ja",Kostenerfassung!C14&lt;&gt;"",Kostenerfassung!C14&lt;&gt;0,Stammdaten!B98&lt;&gt;""),IF(Kostenerfassung!D14="Wohnfläche (m²)",Kostenerfassung!C14*Stammdaten!D98/Stammdaten!D$113,IF(Kostenerfassung!D14="Personenzahl",Kostenerfassung!C14*Stammdaten!E98/Stammdaten!E$113,IF(Kostenerfassung!D14="Einheiten (gleich)",Kostenerfassung!C14*1/COUNTA(Stammdaten!B$13:B$112),0))),0)+IF(AND(Kostenerfassung!E15="Ja",Kostenerfassung!C15&lt;&gt;"",Kostenerfassung!C15&lt;&gt;0,Stammdaten!B98&lt;&gt;""),IF(Kostenerfassung!D15="Wohnfläche (m²)",Kostenerfassung!C15*Stammdaten!D98/Stammdaten!D$113,IF(Kostenerfassung!D15="Personenzahl",Kostenerfassung!C15*Stammdaten!E98/Stammdaten!E$113,IF(Kostenerfassung!D15="Einheiten (gleich)",Kostenerfassung!C15*1/COUNTA(Stammdaten!B$13:B$112),0))),0)+IF(AND(Kostenerfassung!E16="Ja",Kostenerfassung!C16&lt;&gt;"",Kostenerfassung!C16&lt;&gt;0,Stammdaten!B98&lt;&gt;""),IF(Kostenerfassung!D16="Wohnfläche (m²)",Kostenerfassung!C16*Stammdaten!D98/Stammdaten!D$113,IF(Kostenerfassung!D16="Personenzahl",Kostenerfassung!C16*Stammdaten!E98/Stammdaten!E$113,IF(Kostenerfassung!D16="Einheiten (gleich)",Kostenerfassung!C16*1/COUNTA(Stammdaten!B$13:B$112),0))),0)+IF(AND(Kostenerfassung!E17="Ja",Kostenerfassung!C17&lt;&gt;"",Kostenerfassung!C17&lt;&gt;0,Stammdaten!B98&lt;&gt;""),IF(Kostenerfassung!D17="Wohnfläche (m²)",Kostenerfassung!C17*Stammdaten!D98/Stammdaten!D$113,IF(Kostenerfassung!D17="Personenzahl",Kostenerfassung!C17*Stammdaten!E98/Stammdaten!E$113,IF(Kostenerfassung!D17="Einheiten (gleich)",Kostenerfassung!C17*1/COUNTA(Stammdaten!B$13:B$112),0))),0)+IF(AND(Kostenerfassung!E18="Ja",Kostenerfassung!C18&lt;&gt;"",Kostenerfassung!C18&lt;&gt;0,Stammdaten!B98&lt;&gt;""),IF(Kostenerfassung!D18="Wohnfläche (m²)",Kostenerfassung!C18*Stammdaten!D98/Stammdaten!D$113,IF(Kostenerfassung!D18="Personenzahl",Kostenerfassung!C18*Stammdaten!E98/Stammdaten!E$113,IF(Kostenerfassung!D18="Einheiten (gleich)",Kostenerfassung!C18*1/COUNTA(Stammdaten!B$13:B$112),0))),0)+IF(AND(Kostenerfassung!E19="Ja",Kostenerfassung!C19&lt;&gt;"",Kostenerfassung!C19&lt;&gt;0,Stammdaten!B98&lt;&gt;""),IF(Kostenerfassung!D19="Wohnfläche (m²)",Kostenerfassung!C19*Stammdaten!D98/Stammdaten!D$113,IF(Kostenerfassung!D19="Personenzahl",Kostenerfassung!C19*Stammdaten!E98/Stammdaten!E$113,IF(Kostenerfassung!D19="Einheiten (gleich)",Kostenerfassung!C19*1/COUNTA(Stammdaten!B$13:B$112),0))),0)+IF(AND(Kostenerfassung!E20="Ja",Kostenerfassung!C20&lt;&gt;"",Kostenerfassung!C20&lt;&gt;0,Stammdaten!B98&lt;&gt;""),IF(Kostenerfassung!D20="Wohnfläche (m²)",Kostenerfassung!C20*Stammdaten!D98/Stammdaten!D$113,IF(Kostenerfassung!D20="Personenzahl",Kostenerfassung!C20*Stammdaten!E98/Stammdaten!E$113,IF(Kostenerfassung!D20="Einheiten (gleich)",Kostenerfassung!C20*1/COUNTA(Stammdaten!B$13:B$112),0))),0)+IF(AND(Kostenerfassung!E21="Ja",Kostenerfassung!C21&lt;&gt;"",Kostenerfassung!C21&lt;&gt;0,Stammdaten!B98&lt;&gt;""),IF(Kostenerfassung!D21="Wohnfläche (m²)",Kostenerfassung!C21*Stammdaten!D98/Stammdaten!D$113,IF(Kostenerfassung!D21="Personenzahl",Kostenerfassung!C21*Stammdaten!E98/Stammdaten!E$113,IF(Kostenerfassung!D21="Einheiten (gleich)",Kostenerfassung!C21*1/COUNTA(Stammdaten!B$13:B$112),0))),0)+IF(AND(Kostenerfassung!E22="Ja",Kostenerfassung!C22&lt;&gt;"",Kostenerfassung!C22&lt;&gt;0,Stammdaten!B98&lt;&gt;""),IF(Kostenerfassung!D22="Wohnfläche (m²)",Kostenerfassung!C22*Stammdaten!D98/Stammdaten!D$113,IF(Kostenerfassung!D22="Personenzahl",Kostenerfassung!C22*Stammdaten!E98/Stammdaten!E$113,IF(Kostenerfassung!D22="Einheiten (gleich)",Kostenerfassung!C22*1/COUNTA(Stammdaten!B$13:B$112),0))),0)))</f>
        <v/>
      </c>
      <c r="F90" s="22" t="str">
        <f aca="false">IF(Stammdaten!B98=""," ",IF(Stammdaten!D98="",0,Heizkosten!C$11*Stammdaten!D98/Stammdaten!D$113+IF(Stammdaten!F$113=0,0,Heizkosten!C$12*Stammdaten!F98/Stammdaten!F$113)+Heizkosten!C$13*Stammdaten!D98/Stammdaten!D$113+IF(Stammdaten!G$113=0,0,Heizkosten!C$14*Stammdaten!G98/Stammdaten!G$113)))</f>
        <v> </v>
      </c>
      <c r="G90" s="46" t="str">
        <f aca="false">IF(Stammdaten!B98="","",E90+IF(F90=" ",0,F90))</f>
        <v/>
      </c>
      <c r="H90" s="22" t="str">
        <f aca="false">IF(Stammdaten!B98="","",Stammdaten!I98)</f>
        <v/>
      </c>
      <c r="I90" s="53" t="str">
        <f aca="false">IF(Stammdaten!B98="","",G90-H90)</f>
        <v/>
      </c>
      <c r="J90" s="54" t="str">
        <f aca="false">IF(Stammdaten!B98="","",IF(I90&gt;0,"↑ Nachzahlung",IF(I90&lt;0,"↓ Guthaben","✓ Ausgeglichen")))</f>
        <v/>
      </c>
    </row>
    <row r="91" customFormat="false" ht="15" hidden="false" customHeight="false" outlineLevel="0" collapsed="false">
      <c r="A91" s="14" t="n">
        <v>87</v>
      </c>
      <c r="B91" s="36" t="str">
        <f aca="false">IF(Stammdaten!B99="","",Stammdaten!B99)</f>
        <v/>
      </c>
      <c r="C91" s="52" t="str">
        <f aca="false">IF(Stammdaten!B99="","",Stammdaten!D99)</f>
        <v/>
      </c>
      <c r="D91" s="20" t="str">
        <f aca="false">IF(Stammdaten!B99="","",Stammdaten!J99)</f>
        <v/>
      </c>
      <c r="E91" s="19" t="str">
        <f aca="false">IF(Stammdaten!B99="","",(IF(AND(Kostenerfassung!E5="Ja",Kostenerfassung!C5&lt;&gt;"",Kostenerfassung!C5&lt;&gt;0,Stammdaten!B99&lt;&gt;""),IF(Kostenerfassung!D5="Wohnfläche (m²)",Kostenerfassung!C5*Stammdaten!D99/Stammdaten!D$113,IF(Kostenerfassung!D5="Personenzahl",Kostenerfassung!C5*Stammdaten!E99/Stammdaten!E$113,IF(Kostenerfassung!D5="Einheiten (gleich)",Kostenerfassung!C5*1/COUNTA(Stammdaten!B$13:B$112),0))),0)+IF(AND(Kostenerfassung!E6="Ja",Kostenerfassung!C6&lt;&gt;"",Kostenerfassung!C6&lt;&gt;0,Stammdaten!B99&lt;&gt;""),IF(Kostenerfassung!D6="Wohnfläche (m²)",Kostenerfassung!C6*Stammdaten!D99/Stammdaten!D$113,IF(Kostenerfassung!D6="Personenzahl",Kostenerfassung!C6*Stammdaten!E99/Stammdaten!E$113,IF(Kostenerfassung!D6="Einheiten (gleich)",Kostenerfassung!C6*1/COUNTA(Stammdaten!B$13:B$112),0))),0)+IF(AND(Kostenerfassung!E7="Ja",Kostenerfassung!C7&lt;&gt;"",Kostenerfassung!C7&lt;&gt;0,Stammdaten!B99&lt;&gt;""),IF(Kostenerfassung!D7="Wohnfläche (m²)",Kostenerfassung!C7*Stammdaten!D99/Stammdaten!D$113,IF(Kostenerfassung!D7="Personenzahl",Kostenerfassung!C7*Stammdaten!E99/Stammdaten!E$113,IF(Kostenerfassung!D7="Einheiten (gleich)",Kostenerfassung!C7*1/COUNTA(Stammdaten!B$13:B$112),0))),0)+IF(AND(Kostenerfassung!E10="Ja",Kostenerfassung!C10&lt;&gt;"",Kostenerfassung!C10&lt;&gt;0,Stammdaten!B99&lt;&gt;""),IF(Kostenerfassung!D10="Wohnfläche (m²)",Kostenerfassung!C10*Stammdaten!D99/Stammdaten!D$113,IF(Kostenerfassung!D10="Personenzahl",Kostenerfassung!C10*Stammdaten!E99/Stammdaten!E$113,IF(Kostenerfassung!D10="Einheiten (gleich)",Kostenerfassung!C10*1/COUNTA(Stammdaten!B$13:B$112),0))),0)+IF(AND(Kostenerfassung!E11="Ja",Kostenerfassung!C11&lt;&gt;"",Kostenerfassung!C11&lt;&gt;0,Stammdaten!B99&lt;&gt;""),IF(Kostenerfassung!D11="Wohnfläche (m²)",Kostenerfassung!C11*Stammdaten!D99/Stammdaten!D$113,IF(Kostenerfassung!D11="Personenzahl",Kostenerfassung!C11*Stammdaten!E99/Stammdaten!E$113,IF(Kostenerfassung!D11="Einheiten (gleich)",Kostenerfassung!C11*1/COUNTA(Stammdaten!B$13:B$112),0))),0)+IF(AND(Kostenerfassung!E12="Ja",Kostenerfassung!C12&lt;&gt;"",Kostenerfassung!C12&lt;&gt;0,Stammdaten!B99&lt;&gt;""),IF(Kostenerfassung!D12="Wohnfläche (m²)",Kostenerfassung!C12*Stammdaten!D99/Stammdaten!D$113,IF(Kostenerfassung!D12="Personenzahl",Kostenerfassung!C12*Stammdaten!E99/Stammdaten!E$113,IF(Kostenerfassung!D12="Einheiten (gleich)",Kostenerfassung!C12*1/COUNTA(Stammdaten!B$13:B$112),0))),0)+IF(AND(Kostenerfassung!E13="Ja",Kostenerfassung!C13&lt;&gt;"",Kostenerfassung!C13&lt;&gt;0,Stammdaten!B99&lt;&gt;""),IF(Kostenerfassung!D13="Wohnfläche (m²)",Kostenerfassung!C13*Stammdaten!D99/Stammdaten!D$113,IF(Kostenerfassung!D13="Personenzahl",Kostenerfassung!C13*Stammdaten!E99/Stammdaten!E$113,IF(Kostenerfassung!D13="Einheiten (gleich)",Kostenerfassung!C13*1/COUNTA(Stammdaten!B$13:B$112),0))),0)+IF(AND(Kostenerfassung!E14="Ja",Kostenerfassung!C14&lt;&gt;"",Kostenerfassung!C14&lt;&gt;0,Stammdaten!B99&lt;&gt;""),IF(Kostenerfassung!D14="Wohnfläche (m²)",Kostenerfassung!C14*Stammdaten!D99/Stammdaten!D$113,IF(Kostenerfassung!D14="Personenzahl",Kostenerfassung!C14*Stammdaten!E99/Stammdaten!E$113,IF(Kostenerfassung!D14="Einheiten (gleich)",Kostenerfassung!C14*1/COUNTA(Stammdaten!B$13:B$112),0))),0)+IF(AND(Kostenerfassung!E15="Ja",Kostenerfassung!C15&lt;&gt;"",Kostenerfassung!C15&lt;&gt;0,Stammdaten!B99&lt;&gt;""),IF(Kostenerfassung!D15="Wohnfläche (m²)",Kostenerfassung!C15*Stammdaten!D99/Stammdaten!D$113,IF(Kostenerfassung!D15="Personenzahl",Kostenerfassung!C15*Stammdaten!E99/Stammdaten!E$113,IF(Kostenerfassung!D15="Einheiten (gleich)",Kostenerfassung!C15*1/COUNTA(Stammdaten!B$13:B$112),0))),0)+IF(AND(Kostenerfassung!E16="Ja",Kostenerfassung!C16&lt;&gt;"",Kostenerfassung!C16&lt;&gt;0,Stammdaten!B99&lt;&gt;""),IF(Kostenerfassung!D16="Wohnfläche (m²)",Kostenerfassung!C16*Stammdaten!D99/Stammdaten!D$113,IF(Kostenerfassung!D16="Personenzahl",Kostenerfassung!C16*Stammdaten!E99/Stammdaten!E$113,IF(Kostenerfassung!D16="Einheiten (gleich)",Kostenerfassung!C16*1/COUNTA(Stammdaten!B$13:B$112),0))),0)+IF(AND(Kostenerfassung!E17="Ja",Kostenerfassung!C17&lt;&gt;"",Kostenerfassung!C17&lt;&gt;0,Stammdaten!B99&lt;&gt;""),IF(Kostenerfassung!D17="Wohnfläche (m²)",Kostenerfassung!C17*Stammdaten!D99/Stammdaten!D$113,IF(Kostenerfassung!D17="Personenzahl",Kostenerfassung!C17*Stammdaten!E99/Stammdaten!E$113,IF(Kostenerfassung!D17="Einheiten (gleich)",Kostenerfassung!C17*1/COUNTA(Stammdaten!B$13:B$112),0))),0)+IF(AND(Kostenerfassung!E18="Ja",Kostenerfassung!C18&lt;&gt;"",Kostenerfassung!C18&lt;&gt;0,Stammdaten!B99&lt;&gt;""),IF(Kostenerfassung!D18="Wohnfläche (m²)",Kostenerfassung!C18*Stammdaten!D99/Stammdaten!D$113,IF(Kostenerfassung!D18="Personenzahl",Kostenerfassung!C18*Stammdaten!E99/Stammdaten!E$113,IF(Kostenerfassung!D18="Einheiten (gleich)",Kostenerfassung!C18*1/COUNTA(Stammdaten!B$13:B$112),0))),0)+IF(AND(Kostenerfassung!E19="Ja",Kostenerfassung!C19&lt;&gt;"",Kostenerfassung!C19&lt;&gt;0,Stammdaten!B99&lt;&gt;""),IF(Kostenerfassung!D19="Wohnfläche (m²)",Kostenerfassung!C19*Stammdaten!D99/Stammdaten!D$113,IF(Kostenerfassung!D19="Personenzahl",Kostenerfassung!C19*Stammdaten!E99/Stammdaten!E$113,IF(Kostenerfassung!D19="Einheiten (gleich)",Kostenerfassung!C19*1/COUNTA(Stammdaten!B$13:B$112),0))),0)+IF(AND(Kostenerfassung!E20="Ja",Kostenerfassung!C20&lt;&gt;"",Kostenerfassung!C20&lt;&gt;0,Stammdaten!B99&lt;&gt;""),IF(Kostenerfassung!D20="Wohnfläche (m²)",Kostenerfassung!C20*Stammdaten!D99/Stammdaten!D$113,IF(Kostenerfassung!D20="Personenzahl",Kostenerfassung!C20*Stammdaten!E99/Stammdaten!E$113,IF(Kostenerfassung!D20="Einheiten (gleich)",Kostenerfassung!C20*1/COUNTA(Stammdaten!B$13:B$112),0))),0)+IF(AND(Kostenerfassung!E21="Ja",Kostenerfassung!C21&lt;&gt;"",Kostenerfassung!C21&lt;&gt;0,Stammdaten!B99&lt;&gt;""),IF(Kostenerfassung!D21="Wohnfläche (m²)",Kostenerfassung!C21*Stammdaten!D99/Stammdaten!D$113,IF(Kostenerfassung!D21="Personenzahl",Kostenerfassung!C21*Stammdaten!E99/Stammdaten!E$113,IF(Kostenerfassung!D21="Einheiten (gleich)",Kostenerfassung!C21*1/COUNTA(Stammdaten!B$13:B$112),0))),0)+IF(AND(Kostenerfassung!E22="Ja",Kostenerfassung!C22&lt;&gt;"",Kostenerfassung!C22&lt;&gt;0,Stammdaten!B99&lt;&gt;""),IF(Kostenerfassung!D22="Wohnfläche (m²)",Kostenerfassung!C22*Stammdaten!D99/Stammdaten!D$113,IF(Kostenerfassung!D22="Personenzahl",Kostenerfassung!C22*Stammdaten!E99/Stammdaten!E$113,IF(Kostenerfassung!D22="Einheiten (gleich)",Kostenerfassung!C22*1/COUNTA(Stammdaten!B$13:B$112),0))),0)))</f>
        <v/>
      </c>
      <c r="F91" s="19" t="str">
        <f aca="false">IF(Stammdaten!B99=""," ",IF(Stammdaten!D99="",0,Heizkosten!C$11*Stammdaten!D99/Stammdaten!D$113+IF(Stammdaten!F$113=0,0,Heizkosten!C$12*Stammdaten!F99/Stammdaten!F$113)+Heizkosten!C$13*Stammdaten!D99/Stammdaten!D$113+IF(Stammdaten!G$113=0,0,Heizkosten!C$14*Stammdaten!G99/Stammdaten!G$113)))</f>
        <v> </v>
      </c>
      <c r="G91" s="47" t="str">
        <f aca="false">IF(Stammdaten!B99="","",E91+IF(F91=" ",0,F91))</f>
        <v/>
      </c>
      <c r="H91" s="19" t="str">
        <f aca="false">IF(Stammdaten!B99="","",Stammdaten!I99)</f>
        <v/>
      </c>
      <c r="I91" s="53" t="str">
        <f aca="false">IF(Stammdaten!B99="","",G91-H91)</f>
        <v/>
      </c>
      <c r="J91" s="54" t="str">
        <f aca="false">IF(Stammdaten!B99="","",IF(I91&gt;0,"↑ Nachzahlung",IF(I91&lt;0,"↓ Guthaben","✓ Ausgeglichen")))</f>
        <v/>
      </c>
    </row>
    <row r="92" customFormat="false" ht="15" hidden="false" customHeight="false" outlineLevel="0" collapsed="false">
      <c r="A92" s="21" t="n">
        <v>88</v>
      </c>
      <c r="B92" s="32" t="str">
        <f aca="false">IF(Stammdaten!B100="","",Stammdaten!B100)</f>
        <v/>
      </c>
      <c r="C92" s="55" t="str">
        <f aca="false">IF(Stammdaten!B100="","",Stammdaten!D100)</f>
        <v/>
      </c>
      <c r="D92" s="23" t="str">
        <f aca="false">IF(Stammdaten!B100="","",Stammdaten!J100)</f>
        <v/>
      </c>
      <c r="E92" s="22" t="str">
        <f aca="false">IF(Stammdaten!B100="","",(IF(AND(Kostenerfassung!E5="Ja",Kostenerfassung!C5&lt;&gt;"",Kostenerfassung!C5&lt;&gt;0,Stammdaten!B100&lt;&gt;""),IF(Kostenerfassung!D5="Wohnfläche (m²)",Kostenerfassung!C5*Stammdaten!D100/Stammdaten!D$113,IF(Kostenerfassung!D5="Personenzahl",Kostenerfassung!C5*Stammdaten!E100/Stammdaten!E$113,IF(Kostenerfassung!D5="Einheiten (gleich)",Kostenerfassung!C5*1/COUNTA(Stammdaten!B$13:B$112),0))),0)+IF(AND(Kostenerfassung!E6="Ja",Kostenerfassung!C6&lt;&gt;"",Kostenerfassung!C6&lt;&gt;0,Stammdaten!B100&lt;&gt;""),IF(Kostenerfassung!D6="Wohnfläche (m²)",Kostenerfassung!C6*Stammdaten!D100/Stammdaten!D$113,IF(Kostenerfassung!D6="Personenzahl",Kostenerfassung!C6*Stammdaten!E100/Stammdaten!E$113,IF(Kostenerfassung!D6="Einheiten (gleich)",Kostenerfassung!C6*1/COUNTA(Stammdaten!B$13:B$112),0))),0)+IF(AND(Kostenerfassung!E7="Ja",Kostenerfassung!C7&lt;&gt;"",Kostenerfassung!C7&lt;&gt;0,Stammdaten!B100&lt;&gt;""),IF(Kostenerfassung!D7="Wohnfläche (m²)",Kostenerfassung!C7*Stammdaten!D100/Stammdaten!D$113,IF(Kostenerfassung!D7="Personenzahl",Kostenerfassung!C7*Stammdaten!E100/Stammdaten!E$113,IF(Kostenerfassung!D7="Einheiten (gleich)",Kostenerfassung!C7*1/COUNTA(Stammdaten!B$13:B$112),0))),0)+IF(AND(Kostenerfassung!E10="Ja",Kostenerfassung!C10&lt;&gt;"",Kostenerfassung!C10&lt;&gt;0,Stammdaten!B100&lt;&gt;""),IF(Kostenerfassung!D10="Wohnfläche (m²)",Kostenerfassung!C10*Stammdaten!D100/Stammdaten!D$113,IF(Kostenerfassung!D10="Personenzahl",Kostenerfassung!C10*Stammdaten!E100/Stammdaten!E$113,IF(Kostenerfassung!D10="Einheiten (gleich)",Kostenerfassung!C10*1/COUNTA(Stammdaten!B$13:B$112),0))),0)+IF(AND(Kostenerfassung!E11="Ja",Kostenerfassung!C11&lt;&gt;"",Kostenerfassung!C11&lt;&gt;0,Stammdaten!B100&lt;&gt;""),IF(Kostenerfassung!D11="Wohnfläche (m²)",Kostenerfassung!C11*Stammdaten!D100/Stammdaten!D$113,IF(Kostenerfassung!D11="Personenzahl",Kostenerfassung!C11*Stammdaten!E100/Stammdaten!E$113,IF(Kostenerfassung!D11="Einheiten (gleich)",Kostenerfassung!C11*1/COUNTA(Stammdaten!B$13:B$112),0))),0)+IF(AND(Kostenerfassung!E12="Ja",Kostenerfassung!C12&lt;&gt;"",Kostenerfassung!C12&lt;&gt;0,Stammdaten!B100&lt;&gt;""),IF(Kostenerfassung!D12="Wohnfläche (m²)",Kostenerfassung!C12*Stammdaten!D100/Stammdaten!D$113,IF(Kostenerfassung!D12="Personenzahl",Kostenerfassung!C12*Stammdaten!E100/Stammdaten!E$113,IF(Kostenerfassung!D12="Einheiten (gleich)",Kostenerfassung!C12*1/COUNTA(Stammdaten!B$13:B$112),0))),0)+IF(AND(Kostenerfassung!E13="Ja",Kostenerfassung!C13&lt;&gt;"",Kostenerfassung!C13&lt;&gt;0,Stammdaten!B100&lt;&gt;""),IF(Kostenerfassung!D13="Wohnfläche (m²)",Kostenerfassung!C13*Stammdaten!D100/Stammdaten!D$113,IF(Kostenerfassung!D13="Personenzahl",Kostenerfassung!C13*Stammdaten!E100/Stammdaten!E$113,IF(Kostenerfassung!D13="Einheiten (gleich)",Kostenerfassung!C13*1/COUNTA(Stammdaten!B$13:B$112),0))),0)+IF(AND(Kostenerfassung!E14="Ja",Kostenerfassung!C14&lt;&gt;"",Kostenerfassung!C14&lt;&gt;0,Stammdaten!B100&lt;&gt;""),IF(Kostenerfassung!D14="Wohnfläche (m²)",Kostenerfassung!C14*Stammdaten!D100/Stammdaten!D$113,IF(Kostenerfassung!D14="Personenzahl",Kostenerfassung!C14*Stammdaten!E100/Stammdaten!E$113,IF(Kostenerfassung!D14="Einheiten (gleich)",Kostenerfassung!C14*1/COUNTA(Stammdaten!B$13:B$112),0))),0)+IF(AND(Kostenerfassung!E15="Ja",Kostenerfassung!C15&lt;&gt;"",Kostenerfassung!C15&lt;&gt;0,Stammdaten!B100&lt;&gt;""),IF(Kostenerfassung!D15="Wohnfläche (m²)",Kostenerfassung!C15*Stammdaten!D100/Stammdaten!D$113,IF(Kostenerfassung!D15="Personenzahl",Kostenerfassung!C15*Stammdaten!E100/Stammdaten!E$113,IF(Kostenerfassung!D15="Einheiten (gleich)",Kostenerfassung!C15*1/COUNTA(Stammdaten!B$13:B$112),0))),0)+IF(AND(Kostenerfassung!E16="Ja",Kostenerfassung!C16&lt;&gt;"",Kostenerfassung!C16&lt;&gt;0,Stammdaten!B100&lt;&gt;""),IF(Kostenerfassung!D16="Wohnfläche (m²)",Kostenerfassung!C16*Stammdaten!D100/Stammdaten!D$113,IF(Kostenerfassung!D16="Personenzahl",Kostenerfassung!C16*Stammdaten!E100/Stammdaten!E$113,IF(Kostenerfassung!D16="Einheiten (gleich)",Kostenerfassung!C16*1/COUNTA(Stammdaten!B$13:B$112),0))),0)+IF(AND(Kostenerfassung!E17="Ja",Kostenerfassung!C17&lt;&gt;"",Kostenerfassung!C17&lt;&gt;0,Stammdaten!B100&lt;&gt;""),IF(Kostenerfassung!D17="Wohnfläche (m²)",Kostenerfassung!C17*Stammdaten!D100/Stammdaten!D$113,IF(Kostenerfassung!D17="Personenzahl",Kostenerfassung!C17*Stammdaten!E100/Stammdaten!E$113,IF(Kostenerfassung!D17="Einheiten (gleich)",Kostenerfassung!C17*1/COUNTA(Stammdaten!B$13:B$112),0))),0)+IF(AND(Kostenerfassung!E18="Ja",Kostenerfassung!C18&lt;&gt;"",Kostenerfassung!C18&lt;&gt;0,Stammdaten!B100&lt;&gt;""),IF(Kostenerfassung!D18="Wohnfläche (m²)",Kostenerfassung!C18*Stammdaten!D100/Stammdaten!D$113,IF(Kostenerfassung!D18="Personenzahl",Kostenerfassung!C18*Stammdaten!E100/Stammdaten!E$113,IF(Kostenerfassung!D18="Einheiten (gleich)",Kostenerfassung!C18*1/COUNTA(Stammdaten!B$13:B$112),0))),0)+IF(AND(Kostenerfassung!E19="Ja",Kostenerfassung!C19&lt;&gt;"",Kostenerfassung!C19&lt;&gt;0,Stammdaten!B100&lt;&gt;""),IF(Kostenerfassung!D19="Wohnfläche (m²)",Kostenerfassung!C19*Stammdaten!D100/Stammdaten!D$113,IF(Kostenerfassung!D19="Personenzahl",Kostenerfassung!C19*Stammdaten!E100/Stammdaten!E$113,IF(Kostenerfassung!D19="Einheiten (gleich)",Kostenerfassung!C19*1/COUNTA(Stammdaten!B$13:B$112),0))),0)+IF(AND(Kostenerfassung!E20="Ja",Kostenerfassung!C20&lt;&gt;"",Kostenerfassung!C20&lt;&gt;0,Stammdaten!B100&lt;&gt;""),IF(Kostenerfassung!D20="Wohnfläche (m²)",Kostenerfassung!C20*Stammdaten!D100/Stammdaten!D$113,IF(Kostenerfassung!D20="Personenzahl",Kostenerfassung!C20*Stammdaten!E100/Stammdaten!E$113,IF(Kostenerfassung!D20="Einheiten (gleich)",Kostenerfassung!C20*1/COUNTA(Stammdaten!B$13:B$112),0))),0)+IF(AND(Kostenerfassung!E21="Ja",Kostenerfassung!C21&lt;&gt;"",Kostenerfassung!C21&lt;&gt;0,Stammdaten!B100&lt;&gt;""),IF(Kostenerfassung!D21="Wohnfläche (m²)",Kostenerfassung!C21*Stammdaten!D100/Stammdaten!D$113,IF(Kostenerfassung!D21="Personenzahl",Kostenerfassung!C21*Stammdaten!E100/Stammdaten!E$113,IF(Kostenerfassung!D21="Einheiten (gleich)",Kostenerfassung!C21*1/COUNTA(Stammdaten!B$13:B$112),0))),0)+IF(AND(Kostenerfassung!E22="Ja",Kostenerfassung!C22&lt;&gt;"",Kostenerfassung!C22&lt;&gt;0,Stammdaten!B100&lt;&gt;""),IF(Kostenerfassung!D22="Wohnfläche (m²)",Kostenerfassung!C22*Stammdaten!D100/Stammdaten!D$113,IF(Kostenerfassung!D22="Personenzahl",Kostenerfassung!C22*Stammdaten!E100/Stammdaten!E$113,IF(Kostenerfassung!D22="Einheiten (gleich)",Kostenerfassung!C22*1/COUNTA(Stammdaten!B$13:B$112),0))),0)))</f>
        <v/>
      </c>
      <c r="F92" s="22" t="str">
        <f aca="false">IF(Stammdaten!B100=""," ",IF(Stammdaten!D100="",0,Heizkosten!C$11*Stammdaten!D100/Stammdaten!D$113+IF(Stammdaten!F$113=0,0,Heizkosten!C$12*Stammdaten!F100/Stammdaten!F$113)+Heizkosten!C$13*Stammdaten!D100/Stammdaten!D$113+IF(Stammdaten!G$113=0,0,Heizkosten!C$14*Stammdaten!G100/Stammdaten!G$113)))</f>
        <v> </v>
      </c>
      <c r="G92" s="46" t="str">
        <f aca="false">IF(Stammdaten!B100="","",E92+IF(F92=" ",0,F92))</f>
        <v/>
      </c>
      <c r="H92" s="22" t="str">
        <f aca="false">IF(Stammdaten!B100="","",Stammdaten!I100)</f>
        <v/>
      </c>
      <c r="I92" s="53" t="str">
        <f aca="false">IF(Stammdaten!B100="","",G92-H92)</f>
        <v/>
      </c>
      <c r="J92" s="54" t="str">
        <f aca="false">IF(Stammdaten!B100="","",IF(I92&gt;0,"↑ Nachzahlung",IF(I92&lt;0,"↓ Guthaben","✓ Ausgeglichen")))</f>
        <v/>
      </c>
    </row>
    <row r="93" customFormat="false" ht="15" hidden="false" customHeight="false" outlineLevel="0" collapsed="false">
      <c r="A93" s="14" t="n">
        <v>89</v>
      </c>
      <c r="B93" s="36" t="str">
        <f aca="false">IF(Stammdaten!B101="","",Stammdaten!B101)</f>
        <v/>
      </c>
      <c r="C93" s="52" t="str">
        <f aca="false">IF(Stammdaten!B101="","",Stammdaten!D101)</f>
        <v/>
      </c>
      <c r="D93" s="20" t="str">
        <f aca="false">IF(Stammdaten!B101="","",Stammdaten!J101)</f>
        <v/>
      </c>
      <c r="E93" s="19" t="str">
        <f aca="false">IF(Stammdaten!B101="","",(IF(AND(Kostenerfassung!E5="Ja",Kostenerfassung!C5&lt;&gt;"",Kostenerfassung!C5&lt;&gt;0,Stammdaten!B101&lt;&gt;""),IF(Kostenerfassung!D5="Wohnfläche (m²)",Kostenerfassung!C5*Stammdaten!D101/Stammdaten!D$113,IF(Kostenerfassung!D5="Personenzahl",Kostenerfassung!C5*Stammdaten!E101/Stammdaten!E$113,IF(Kostenerfassung!D5="Einheiten (gleich)",Kostenerfassung!C5*1/COUNTA(Stammdaten!B$13:B$112),0))),0)+IF(AND(Kostenerfassung!E6="Ja",Kostenerfassung!C6&lt;&gt;"",Kostenerfassung!C6&lt;&gt;0,Stammdaten!B101&lt;&gt;""),IF(Kostenerfassung!D6="Wohnfläche (m²)",Kostenerfassung!C6*Stammdaten!D101/Stammdaten!D$113,IF(Kostenerfassung!D6="Personenzahl",Kostenerfassung!C6*Stammdaten!E101/Stammdaten!E$113,IF(Kostenerfassung!D6="Einheiten (gleich)",Kostenerfassung!C6*1/COUNTA(Stammdaten!B$13:B$112),0))),0)+IF(AND(Kostenerfassung!E7="Ja",Kostenerfassung!C7&lt;&gt;"",Kostenerfassung!C7&lt;&gt;0,Stammdaten!B101&lt;&gt;""),IF(Kostenerfassung!D7="Wohnfläche (m²)",Kostenerfassung!C7*Stammdaten!D101/Stammdaten!D$113,IF(Kostenerfassung!D7="Personenzahl",Kostenerfassung!C7*Stammdaten!E101/Stammdaten!E$113,IF(Kostenerfassung!D7="Einheiten (gleich)",Kostenerfassung!C7*1/COUNTA(Stammdaten!B$13:B$112),0))),0)+IF(AND(Kostenerfassung!E10="Ja",Kostenerfassung!C10&lt;&gt;"",Kostenerfassung!C10&lt;&gt;0,Stammdaten!B101&lt;&gt;""),IF(Kostenerfassung!D10="Wohnfläche (m²)",Kostenerfassung!C10*Stammdaten!D101/Stammdaten!D$113,IF(Kostenerfassung!D10="Personenzahl",Kostenerfassung!C10*Stammdaten!E101/Stammdaten!E$113,IF(Kostenerfassung!D10="Einheiten (gleich)",Kostenerfassung!C10*1/COUNTA(Stammdaten!B$13:B$112),0))),0)+IF(AND(Kostenerfassung!E11="Ja",Kostenerfassung!C11&lt;&gt;"",Kostenerfassung!C11&lt;&gt;0,Stammdaten!B101&lt;&gt;""),IF(Kostenerfassung!D11="Wohnfläche (m²)",Kostenerfassung!C11*Stammdaten!D101/Stammdaten!D$113,IF(Kostenerfassung!D11="Personenzahl",Kostenerfassung!C11*Stammdaten!E101/Stammdaten!E$113,IF(Kostenerfassung!D11="Einheiten (gleich)",Kostenerfassung!C11*1/COUNTA(Stammdaten!B$13:B$112),0))),0)+IF(AND(Kostenerfassung!E12="Ja",Kostenerfassung!C12&lt;&gt;"",Kostenerfassung!C12&lt;&gt;0,Stammdaten!B101&lt;&gt;""),IF(Kostenerfassung!D12="Wohnfläche (m²)",Kostenerfassung!C12*Stammdaten!D101/Stammdaten!D$113,IF(Kostenerfassung!D12="Personenzahl",Kostenerfassung!C12*Stammdaten!E101/Stammdaten!E$113,IF(Kostenerfassung!D12="Einheiten (gleich)",Kostenerfassung!C12*1/COUNTA(Stammdaten!B$13:B$112),0))),0)+IF(AND(Kostenerfassung!E13="Ja",Kostenerfassung!C13&lt;&gt;"",Kostenerfassung!C13&lt;&gt;0,Stammdaten!B101&lt;&gt;""),IF(Kostenerfassung!D13="Wohnfläche (m²)",Kostenerfassung!C13*Stammdaten!D101/Stammdaten!D$113,IF(Kostenerfassung!D13="Personenzahl",Kostenerfassung!C13*Stammdaten!E101/Stammdaten!E$113,IF(Kostenerfassung!D13="Einheiten (gleich)",Kostenerfassung!C13*1/COUNTA(Stammdaten!B$13:B$112),0))),0)+IF(AND(Kostenerfassung!E14="Ja",Kostenerfassung!C14&lt;&gt;"",Kostenerfassung!C14&lt;&gt;0,Stammdaten!B101&lt;&gt;""),IF(Kostenerfassung!D14="Wohnfläche (m²)",Kostenerfassung!C14*Stammdaten!D101/Stammdaten!D$113,IF(Kostenerfassung!D14="Personenzahl",Kostenerfassung!C14*Stammdaten!E101/Stammdaten!E$113,IF(Kostenerfassung!D14="Einheiten (gleich)",Kostenerfassung!C14*1/COUNTA(Stammdaten!B$13:B$112),0))),0)+IF(AND(Kostenerfassung!E15="Ja",Kostenerfassung!C15&lt;&gt;"",Kostenerfassung!C15&lt;&gt;0,Stammdaten!B101&lt;&gt;""),IF(Kostenerfassung!D15="Wohnfläche (m²)",Kostenerfassung!C15*Stammdaten!D101/Stammdaten!D$113,IF(Kostenerfassung!D15="Personenzahl",Kostenerfassung!C15*Stammdaten!E101/Stammdaten!E$113,IF(Kostenerfassung!D15="Einheiten (gleich)",Kostenerfassung!C15*1/COUNTA(Stammdaten!B$13:B$112),0))),0)+IF(AND(Kostenerfassung!E16="Ja",Kostenerfassung!C16&lt;&gt;"",Kostenerfassung!C16&lt;&gt;0,Stammdaten!B101&lt;&gt;""),IF(Kostenerfassung!D16="Wohnfläche (m²)",Kostenerfassung!C16*Stammdaten!D101/Stammdaten!D$113,IF(Kostenerfassung!D16="Personenzahl",Kostenerfassung!C16*Stammdaten!E101/Stammdaten!E$113,IF(Kostenerfassung!D16="Einheiten (gleich)",Kostenerfassung!C16*1/COUNTA(Stammdaten!B$13:B$112),0))),0)+IF(AND(Kostenerfassung!E17="Ja",Kostenerfassung!C17&lt;&gt;"",Kostenerfassung!C17&lt;&gt;0,Stammdaten!B101&lt;&gt;""),IF(Kostenerfassung!D17="Wohnfläche (m²)",Kostenerfassung!C17*Stammdaten!D101/Stammdaten!D$113,IF(Kostenerfassung!D17="Personenzahl",Kostenerfassung!C17*Stammdaten!E101/Stammdaten!E$113,IF(Kostenerfassung!D17="Einheiten (gleich)",Kostenerfassung!C17*1/COUNTA(Stammdaten!B$13:B$112),0))),0)+IF(AND(Kostenerfassung!E18="Ja",Kostenerfassung!C18&lt;&gt;"",Kostenerfassung!C18&lt;&gt;0,Stammdaten!B101&lt;&gt;""),IF(Kostenerfassung!D18="Wohnfläche (m²)",Kostenerfassung!C18*Stammdaten!D101/Stammdaten!D$113,IF(Kostenerfassung!D18="Personenzahl",Kostenerfassung!C18*Stammdaten!E101/Stammdaten!E$113,IF(Kostenerfassung!D18="Einheiten (gleich)",Kostenerfassung!C18*1/COUNTA(Stammdaten!B$13:B$112),0))),0)+IF(AND(Kostenerfassung!E19="Ja",Kostenerfassung!C19&lt;&gt;"",Kostenerfassung!C19&lt;&gt;0,Stammdaten!B101&lt;&gt;""),IF(Kostenerfassung!D19="Wohnfläche (m²)",Kostenerfassung!C19*Stammdaten!D101/Stammdaten!D$113,IF(Kostenerfassung!D19="Personenzahl",Kostenerfassung!C19*Stammdaten!E101/Stammdaten!E$113,IF(Kostenerfassung!D19="Einheiten (gleich)",Kostenerfassung!C19*1/COUNTA(Stammdaten!B$13:B$112),0))),0)+IF(AND(Kostenerfassung!E20="Ja",Kostenerfassung!C20&lt;&gt;"",Kostenerfassung!C20&lt;&gt;0,Stammdaten!B101&lt;&gt;""),IF(Kostenerfassung!D20="Wohnfläche (m²)",Kostenerfassung!C20*Stammdaten!D101/Stammdaten!D$113,IF(Kostenerfassung!D20="Personenzahl",Kostenerfassung!C20*Stammdaten!E101/Stammdaten!E$113,IF(Kostenerfassung!D20="Einheiten (gleich)",Kostenerfassung!C20*1/COUNTA(Stammdaten!B$13:B$112),0))),0)+IF(AND(Kostenerfassung!E21="Ja",Kostenerfassung!C21&lt;&gt;"",Kostenerfassung!C21&lt;&gt;0,Stammdaten!B101&lt;&gt;""),IF(Kostenerfassung!D21="Wohnfläche (m²)",Kostenerfassung!C21*Stammdaten!D101/Stammdaten!D$113,IF(Kostenerfassung!D21="Personenzahl",Kostenerfassung!C21*Stammdaten!E101/Stammdaten!E$113,IF(Kostenerfassung!D21="Einheiten (gleich)",Kostenerfassung!C21*1/COUNTA(Stammdaten!B$13:B$112),0))),0)+IF(AND(Kostenerfassung!E22="Ja",Kostenerfassung!C22&lt;&gt;"",Kostenerfassung!C22&lt;&gt;0,Stammdaten!B101&lt;&gt;""),IF(Kostenerfassung!D22="Wohnfläche (m²)",Kostenerfassung!C22*Stammdaten!D101/Stammdaten!D$113,IF(Kostenerfassung!D22="Personenzahl",Kostenerfassung!C22*Stammdaten!E101/Stammdaten!E$113,IF(Kostenerfassung!D22="Einheiten (gleich)",Kostenerfassung!C22*1/COUNTA(Stammdaten!B$13:B$112),0))),0)))</f>
        <v/>
      </c>
      <c r="F93" s="19" t="str">
        <f aca="false">IF(Stammdaten!B101=""," ",IF(Stammdaten!D101="",0,Heizkosten!C$11*Stammdaten!D101/Stammdaten!D$113+IF(Stammdaten!F$113=0,0,Heizkosten!C$12*Stammdaten!F101/Stammdaten!F$113)+Heizkosten!C$13*Stammdaten!D101/Stammdaten!D$113+IF(Stammdaten!G$113=0,0,Heizkosten!C$14*Stammdaten!G101/Stammdaten!G$113)))</f>
        <v> </v>
      </c>
      <c r="G93" s="47" t="str">
        <f aca="false">IF(Stammdaten!B101="","",E93+IF(F93=" ",0,F93))</f>
        <v/>
      </c>
      <c r="H93" s="19" t="str">
        <f aca="false">IF(Stammdaten!B101="","",Stammdaten!I101)</f>
        <v/>
      </c>
      <c r="I93" s="53" t="str">
        <f aca="false">IF(Stammdaten!B101="","",G93-H93)</f>
        <v/>
      </c>
      <c r="J93" s="54" t="str">
        <f aca="false">IF(Stammdaten!B101="","",IF(I93&gt;0,"↑ Nachzahlung",IF(I93&lt;0,"↓ Guthaben","✓ Ausgeglichen")))</f>
        <v/>
      </c>
    </row>
    <row r="94" customFormat="false" ht="15" hidden="false" customHeight="false" outlineLevel="0" collapsed="false">
      <c r="A94" s="21" t="n">
        <v>90</v>
      </c>
      <c r="B94" s="32" t="str">
        <f aca="false">IF(Stammdaten!B102="","",Stammdaten!B102)</f>
        <v/>
      </c>
      <c r="C94" s="55" t="str">
        <f aca="false">IF(Stammdaten!B102="","",Stammdaten!D102)</f>
        <v/>
      </c>
      <c r="D94" s="23" t="str">
        <f aca="false">IF(Stammdaten!B102="","",Stammdaten!J102)</f>
        <v/>
      </c>
      <c r="E94" s="22" t="str">
        <f aca="false">IF(Stammdaten!B102="","",(IF(AND(Kostenerfassung!E5="Ja",Kostenerfassung!C5&lt;&gt;"",Kostenerfassung!C5&lt;&gt;0,Stammdaten!B102&lt;&gt;""),IF(Kostenerfassung!D5="Wohnfläche (m²)",Kostenerfassung!C5*Stammdaten!D102/Stammdaten!D$113,IF(Kostenerfassung!D5="Personenzahl",Kostenerfassung!C5*Stammdaten!E102/Stammdaten!E$113,IF(Kostenerfassung!D5="Einheiten (gleich)",Kostenerfassung!C5*1/COUNTA(Stammdaten!B$13:B$112),0))),0)+IF(AND(Kostenerfassung!E6="Ja",Kostenerfassung!C6&lt;&gt;"",Kostenerfassung!C6&lt;&gt;0,Stammdaten!B102&lt;&gt;""),IF(Kostenerfassung!D6="Wohnfläche (m²)",Kostenerfassung!C6*Stammdaten!D102/Stammdaten!D$113,IF(Kostenerfassung!D6="Personenzahl",Kostenerfassung!C6*Stammdaten!E102/Stammdaten!E$113,IF(Kostenerfassung!D6="Einheiten (gleich)",Kostenerfassung!C6*1/COUNTA(Stammdaten!B$13:B$112),0))),0)+IF(AND(Kostenerfassung!E7="Ja",Kostenerfassung!C7&lt;&gt;"",Kostenerfassung!C7&lt;&gt;0,Stammdaten!B102&lt;&gt;""),IF(Kostenerfassung!D7="Wohnfläche (m²)",Kostenerfassung!C7*Stammdaten!D102/Stammdaten!D$113,IF(Kostenerfassung!D7="Personenzahl",Kostenerfassung!C7*Stammdaten!E102/Stammdaten!E$113,IF(Kostenerfassung!D7="Einheiten (gleich)",Kostenerfassung!C7*1/COUNTA(Stammdaten!B$13:B$112),0))),0)+IF(AND(Kostenerfassung!E10="Ja",Kostenerfassung!C10&lt;&gt;"",Kostenerfassung!C10&lt;&gt;0,Stammdaten!B102&lt;&gt;""),IF(Kostenerfassung!D10="Wohnfläche (m²)",Kostenerfassung!C10*Stammdaten!D102/Stammdaten!D$113,IF(Kostenerfassung!D10="Personenzahl",Kostenerfassung!C10*Stammdaten!E102/Stammdaten!E$113,IF(Kostenerfassung!D10="Einheiten (gleich)",Kostenerfassung!C10*1/COUNTA(Stammdaten!B$13:B$112),0))),0)+IF(AND(Kostenerfassung!E11="Ja",Kostenerfassung!C11&lt;&gt;"",Kostenerfassung!C11&lt;&gt;0,Stammdaten!B102&lt;&gt;""),IF(Kostenerfassung!D11="Wohnfläche (m²)",Kostenerfassung!C11*Stammdaten!D102/Stammdaten!D$113,IF(Kostenerfassung!D11="Personenzahl",Kostenerfassung!C11*Stammdaten!E102/Stammdaten!E$113,IF(Kostenerfassung!D11="Einheiten (gleich)",Kostenerfassung!C11*1/COUNTA(Stammdaten!B$13:B$112),0))),0)+IF(AND(Kostenerfassung!E12="Ja",Kostenerfassung!C12&lt;&gt;"",Kostenerfassung!C12&lt;&gt;0,Stammdaten!B102&lt;&gt;""),IF(Kostenerfassung!D12="Wohnfläche (m²)",Kostenerfassung!C12*Stammdaten!D102/Stammdaten!D$113,IF(Kostenerfassung!D12="Personenzahl",Kostenerfassung!C12*Stammdaten!E102/Stammdaten!E$113,IF(Kostenerfassung!D12="Einheiten (gleich)",Kostenerfassung!C12*1/COUNTA(Stammdaten!B$13:B$112),0))),0)+IF(AND(Kostenerfassung!E13="Ja",Kostenerfassung!C13&lt;&gt;"",Kostenerfassung!C13&lt;&gt;0,Stammdaten!B102&lt;&gt;""),IF(Kostenerfassung!D13="Wohnfläche (m²)",Kostenerfassung!C13*Stammdaten!D102/Stammdaten!D$113,IF(Kostenerfassung!D13="Personenzahl",Kostenerfassung!C13*Stammdaten!E102/Stammdaten!E$113,IF(Kostenerfassung!D13="Einheiten (gleich)",Kostenerfassung!C13*1/COUNTA(Stammdaten!B$13:B$112),0))),0)+IF(AND(Kostenerfassung!E14="Ja",Kostenerfassung!C14&lt;&gt;"",Kostenerfassung!C14&lt;&gt;0,Stammdaten!B102&lt;&gt;""),IF(Kostenerfassung!D14="Wohnfläche (m²)",Kostenerfassung!C14*Stammdaten!D102/Stammdaten!D$113,IF(Kostenerfassung!D14="Personenzahl",Kostenerfassung!C14*Stammdaten!E102/Stammdaten!E$113,IF(Kostenerfassung!D14="Einheiten (gleich)",Kostenerfassung!C14*1/COUNTA(Stammdaten!B$13:B$112),0))),0)+IF(AND(Kostenerfassung!E15="Ja",Kostenerfassung!C15&lt;&gt;"",Kostenerfassung!C15&lt;&gt;0,Stammdaten!B102&lt;&gt;""),IF(Kostenerfassung!D15="Wohnfläche (m²)",Kostenerfassung!C15*Stammdaten!D102/Stammdaten!D$113,IF(Kostenerfassung!D15="Personenzahl",Kostenerfassung!C15*Stammdaten!E102/Stammdaten!E$113,IF(Kostenerfassung!D15="Einheiten (gleich)",Kostenerfassung!C15*1/COUNTA(Stammdaten!B$13:B$112),0))),0)+IF(AND(Kostenerfassung!E16="Ja",Kostenerfassung!C16&lt;&gt;"",Kostenerfassung!C16&lt;&gt;0,Stammdaten!B102&lt;&gt;""),IF(Kostenerfassung!D16="Wohnfläche (m²)",Kostenerfassung!C16*Stammdaten!D102/Stammdaten!D$113,IF(Kostenerfassung!D16="Personenzahl",Kostenerfassung!C16*Stammdaten!E102/Stammdaten!E$113,IF(Kostenerfassung!D16="Einheiten (gleich)",Kostenerfassung!C16*1/COUNTA(Stammdaten!B$13:B$112),0))),0)+IF(AND(Kostenerfassung!E17="Ja",Kostenerfassung!C17&lt;&gt;"",Kostenerfassung!C17&lt;&gt;0,Stammdaten!B102&lt;&gt;""),IF(Kostenerfassung!D17="Wohnfläche (m²)",Kostenerfassung!C17*Stammdaten!D102/Stammdaten!D$113,IF(Kostenerfassung!D17="Personenzahl",Kostenerfassung!C17*Stammdaten!E102/Stammdaten!E$113,IF(Kostenerfassung!D17="Einheiten (gleich)",Kostenerfassung!C17*1/COUNTA(Stammdaten!B$13:B$112),0))),0)+IF(AND(Kostenerfassung!E18="Ja",Kostenerfassung!C18&lt;&gt;"",Kostenerfassung!C18&lt;&gt;0,Stammdaten!B102&lt;&gt;""),IF(Kostenerfassung!D18="Wohnfläche (m²)",Kostenerfassung!C18*Stammdaten!D102/Stammdaten!D$113,IF(Kostenerfassung!D18="Personenzahl",Kostenerfassung!C18*Stammdaten!E102/Stammdaten!E$113,IF(Kostenerfassung!D18="Einheiten (gleich)",Kostenerfassung!C18*1/COUNTA(Stammdaten!B$13:B$112),0))),0)+IF(AND(Kostenerfassung!E19="Ja",Kostenerfassung!C19&lt;&gt;"",Kostenerfassung!C19&lt;&gt;0,Stammdaten!B102&lt;&gt;""),IF(Kostenerfassung!D19="Wohnfläche (m²)",Kostenerfassung!C19*Stammdaten!D102/Stammdaten!D$113,IF(Kostenerfassung!D19="Personenzahl",Kostenerfassung!C19*Stammdaten!E102/Stammdaten!E$113,IF(Kostenerfassung!D19="Einheiten (gleich)",Kostenerfassung!C19*1/COUNTA(Stammdaten!B$13:B$112),0))),0)+IF(AND(Kostenerfassung!E20="Ja",Kostenerfassung!C20&lt;&gt;"",Kostenerfassung!C20&lt;&gt;0,Stammdaten!B102&lt;&gt;""),IF(Kostenerfassung!D20="Wohnfläche (m²)",Kostenerfassung!C20*Stammdaten!D102/Stammdaten!D$113,IF(Kostenerfassung!D20="Personenzahl",Kostenerfassung!C20*Stammdaten!E102/Stammdaten!E$113,IF(Kostenerfassung!D20="Einheiten (gleich)",Kostenerfassung!C20*1/COUNTA(Stammdaten!B$13:B$112),0))),0)+IF(AND(Kostenerfassung!E21="Ja",Kostenerfassung!C21&lt;&gt;"",Kostenerfassung!C21&lt;&gt;0,Stammdaten!B102&lt;&gt;""),IF(Kostenerfassung!D21="Wohnfläche (m²)",Kostenerfassung!C21*Stammdaten!D102/Stammdaten!D$113,IF(Kostenerfassung!D21="Personenzahl",Kostenerfassung!C21*Stammdaten!E102/Stammdaten!E$113,IF(Kostenerfassung!D21="Einheiten (gleich)",Kostenerfassung!C21*1/COUNTA(Stammdaten!B$13:B$112),0))),0)+IF(AND(Kostenerfassung!E22="Ja",Kostenerfassung!C22&lt;&gt;"",Kostenerfassung!C22&lt;&gt;0,Stammdaten!B102&lt;&gt;""),IF(Kostenerfassung!D22="Wohnfläche (m²)",Kostenerfassung!C22*Stammdaten!D102/Stammdaten!D$113,IF(Kostenerfassung!D22="Personenzahl",Kostenerfassung!C22*Stammdaten!E102/Stammdaten!E$113,IF(Kostenerfassung!D22="Einheiten (gleich)",Kostenerfassung!C22*1/COUNTA(Stammdaten!B$13:B$112),0))),0)))</f>
        <v/>
      </c>
      <c r="F94" s="22" t="str">
        <f aca="false">IF(Stammdaten!B102=""," ",IF(Stammdaten!D102="",0,Heizkosten!C$11*Stammdaten!D102/Stammdaten!D$113+IF(Stammdaten!F$113=0,0,Heizkosten!C$12*Stammdaten!F102/Stammdaten!F$113)+Heizkosten!C$13*Stammdaten!D102/Stammdaten!D$113+IF(Stammdaten!G$113=0,0,Heizkosten!C$14*Stammdaten!G102/Stammdaten!G$113)))</f>
        <v> </v>
      </c>
      <c r="G94" s="46" t="str">
        <f aca="false">IF(Stammdaten!B102="","",E94+IF(F94=" ",0,F94))</f>
        <v/>
      </c>
      <c r="H94" s="22" t="str">
        <f aca="false">IF(Stammdaten!B102="","",Stammdaten!I102)</f>
        <v/>
      </c>
      <c r="I94" s="53" t="str">
        <f aca="false">IF(Stammdaten!B102="","",G94-H94)</f>
        <v/>
      </c>
      <c r="J94" s="54" t="str">
        <f aca="false">IF(Stammdaten!B102="","",IF(I94&gt;0,"↑ Nachzahlung",IF(I94&lt;0,"↓ Guthaben","✓ Ausgeglichen")))</f>
        <v/>
      </c>
    </row>
    <row r="95" customFormat="false" ht="15" hidden="false" customHeight="false" outlineLevel="0" collapsed="false">
      <c r="A95" s="14" t="n">
        <v>91</v>
      </c>
      <c r="B95" s="36" t="str">
        <f aca="false">IF(Stammdaten!B103="","",Stammdaten!B103)</f>
        <v/>
      </c>
      <c r="C95" s="52" t="str">
        <f aca="false">IF(Stammdaten!B103="","",Stammdaten!D103)</f>
        <v/>
      </c>
      <c r="D95" s="20" t="str">
        <f aca="false">IF(Stammdaten!B103="","",Stammdaten!J103)</f>
        <v/>
      </c>
      <c r="E95" s="19" t="str">
        <f aca="false">IF(Stammdaten!B103="","",(IF(AND(Kostenerfassung!E5="Ja",Kostenerfassung!C5&lt;&gt;"",Kostenerfassung!C5&lt;&gt;0,Stammdaten!B103&lt;&gt;""),IF(Kostenerfassung!D5="Wohnfläche (m²)",Kostenerfassung!C5*Stammdaten!D103/Stammdaten!D$113,IF(Kostenerfassung!D5="Personenzahl",Kostenerfassung!C5*Stammdaten!E103/Stammdaten!E$113,IF(Kostenerfassung!D5="Einheiten (gleich)",Kostenerfassung!C5*1/COUNTA(Stammdaten!B$13:B$112),0))),0)+IF(AND(Kostenerfassung!E6="Ja",Kostenerfassung!C6&lt;&gt;"",Kostenerfassung!C6&lt;&gt;0,Stammdaten!B103&lt;&gt;""),IF(Kostenerfassung!D6="Wohnfläche (m²)",Kostenerfassung!C6*Stammdaten!D103/Stammdaten!D$113,IF(Kostenerfassung!D6="Personenzahl",Kostenerfassung!C6*Stammdaten!E103/Stammdaten!E$113,IF(Kostenerfassung!D6="Einheiten (gleich)",Kostenerfassung!C6*1/COUNTA(Stammdaten!B$13:B$112),0))),0)+IF(AND(Kostenerfassung!E7="Ja",Kostenerfassung!C7&lt;&gt;"",Kostenerfassung!C7&lt;&gt;0,Stammdaten!B103&lt;&gt;""),IF(Kostenerfassung!D7="Wohnfläche (m²)",Kostenerfassung!C7*Stammdaten!D103/Stammdaten!D$113,IF(Kostenerfassung!D7="Personenzahl",Kostenerfassung!C7*Stammdaten!E103/Stammdaten!E$113,IF(Kostenerfassung!D7="Einheiten (gleich)",Kostenerfassung!C7*1/COUNTA(Stammdaten!B$13:B$112),0))),0)+IF(AND(Kostenerfassung!E10="Ja",Kostenerfassung!C10&lt;&gt;"",Kostenerfassung!C10&lt;&gt;0,Stammdaten!B103&lt;&gt;""),IF(Kostenerfassung!D10="Wohnfläche (m²)",Kostenerfassung!C10*Stammdaten!D103/Stammdaten!D$113,IF(Kostenerfassung!D10="Personenzahl",Kostenerfassung!C10*Stammdaten!E103/Stammdaten!E$113,IF(Kostenerfassung!D10="Einheiten (gleich)",Kostenerfassung!C10*1/COUNTA(Stammdaten!B$13:B$112),0))),0)+IF(AND(Kostenerfassung!E11="Ja",Kostenerfassung!C11&lt;&gt;"",Kostenerfassung!C11&lt;&gt;0,Stammdaten!B103&lt;&gt;""),IF(Kostenerfassung!D11="Wohnfläche (m²)",Kostenerfassung!C11*Stammdaten!D103/Stammdaten!D$113,IF(Kostenerfassung!D11="Personenzahl",Kostenerfassung!C11*Stammdaten!E103/Stammdaten!E$113,IF(Kostenerfassung!D11="Einheiten (gleich)",Kostenerfassung!C11*1/COUNTA(Stammdaten!B$13:B$112),0))),0)+IF(AND(Kostenerfassung!E12="Ja",Kostenerfassung!C12&lt;&gt;"",Kostenerfassung!C12&lt;&gt;0,Stammdaten!B103&lt;&gt;""),IF(Kostenerfassung!D12="Wohnfläche (m²)",Kostenerfassung!C12*Stammdaten!D103/Stammdaten!D$113,IF(Kostenerfassung!D12="Personenzahl",Kostenerfassung!C12*Stammdaten!E103/Stammdaten!E$113,IF(Kostenerfassung!D12="Einheiten (gleich)",Kostenerfassung!C12*1/COUNTA(Stammdaten!B$13:B$112),0))),0)+IF(AND(Kostenerfassung!E13="Ja",Kostenerfassung!C13&lt;&gt;"",Kostenerfassung!C13&lt;&gt;0,Stammdaten!B103&lt;&gt;""),IF(Kostenerfassung!D13="Wohnfläche (m²)",Kostenerfassung!C13*Stammdaten!D103/Stammdaten!D$113,IF(Kostenerfassung!D13="Personenzahl",Kostenerfassung!C13*Stammdaten!E103/Stammdaten!E$113,IF(Kostenerfassung!D13="Einheiten (gleich)",Kostenerfassung!C13*1/COUNTA(Stammdaten!B$13:B$112),0))),0)+IF(AND(Kostenerfassung!E14="Ja",Kostenerfassung!C14&lt;&gt;"",Kostenerfassung!C14&lt;&gt;0,Stammdaten!B103&lt;&gt;""),IF(Kostenerfassung!D14="Wohnfläche (m²)",Kostenerfassung!C14*Stammdaten!D103/Stammdaten!D$113,IF(Kostenerfassung!D14="Personenzahl",Kostenerfassung!C14*Stammdaten!E103/Stammdaten!E$113,IF(Kostenerfassung!D14="Einheiten (gleich)",Kostenerfassung!C14*1/COUNTA(Stammdaten!B$13:B$112),0))),0)+IF(AND(Kostenerfassung!E15="Ja",Kostenerfassung!C15&lt;&gt;"",Kostenerfassung!C15&lt;&gt;0,Stammdaten!B103&lt;&gt;""),IF(Kostenerfassung!D15="Wohnfläche (m²)",Kostenerfassung!C15*Stammdaten!D103/Stammdaten!D$113,IF(Kostenerfassung!D15="Personenzahl",Kostenerfassung!C15*Stammdaten!E103/Stammdaten!E$113,IF(Kostenerfassung!D15="Einheiten (gleich)",Kostenerfassung!C15*1/COUNTA(Stammdaten!B$13:B$112),0))),0)+IF(AND(Kostenerfassung!E16="Ja",Kostenerfassung!C16&lt;&gt;"",Kostenerfassung!C16&lt;&gt;0,Stammdaten!B103&lt;&gt;""),IF(Kostenerfassung!D16="Wohnfläche (m²)",Kostenerfassung!C16*Stammdaten!D103/Stammdaten!D$113,IF(Kostenerfassung!D16="Personenzahl",Kostenerfassung!C16*Stammdaten!E103/Stammdaten!E$113,IF(Kostenerfassung!D16="Einheiten (gleich)",Kostenerfassung!C16*1/COUNTA(Stammdaten!B$13:B$112),0))),0)+IF(AND(Kostenerfassung!E17="Ja",Kostenerfassung!C17&lt;&gt;"",Kostenerfassung!C17&lt;&gt;0,Stammdaten!B103&lt;&gt;""),IF(Kostenerfassung!D17="Wohnfläche (m²)",Kostenerfassung!C17*Stammdaten!D103/Stammdaten!D$113,IF(Kostenerfassung!D17="Personenzahl",Kostenerfassung!C17*Stammdaten!E103/Stammdaten!E$113,IF(Kostenerfassung!D17="Einheiten (gleich)",Kostenerfassung!C17*1/COUNTA(Stammdaten!B$13:B$112),0))),0)+IF(AND(Kostenerfassung!E18="Ja",Kostenerfassung!C18&lt;&gt;"",Kostenerfassung!C18&lt;&gt;0,Stammdaten!B103&lt;&gt;""),IF(Kostenerfassung!D18="Wohnfläche (m²)",Kostenerfassung!C18*Stammdaten!D103/Stammdaten!D$113,IF(Kostenerfassung!D18="Personenzahl",Kostenerfassung!C18*Stammdaten!E103/Stammdaten!E$113,IF(Kostenerfassung!D18="Einheiten (gleich)",Kostenerfassung!C18*1/COUNTA(Stammdaten!B$13:B$112),0))),0)+IF(AND(Kostenerfassung!E19="Ja",Kostenerfassung!C19&lt;&gt;"",Kostenerfassung!C19&lt;&gt;0,Stammdaten!B103&lt;&gt;""),IF(Kostenerfassung!D19="Wohnfläche (m²)",Kostenerfassung!C19*Stammdaten!D103/Stammdaten!D$113,IF(Kostenerfassung!D19="Personenzahl",Kostenerfassung!C19*Stammdaten!E103/Stammdaten!E$113,IF(Kostenerfassung!D19="Einheiten (gleich)",Kostenerfassung!C19*1/COUNTA(Stammdaten!B$13:B$112),0))),0)+IF(AND(Kostenerfassung!E20="Ja",Kostenerfassung!C20&lt;&gt;"",Kostenerfassung!C20&lt;&gt;0,Stammdaten!B103&lt;&gt;""),IF(Kostenerfassung!D20="Wohnfläche (m²)",Kostenerfassung!C20*Stammdaten!D103/Stammdaten!D$113,IF(Kostenerfassung!D20="Personenzahl",Kostenerfassung!C20*Stammdaten!E103/Stammdaten!E$113,IF(Kostenerfassung!D20="Einheiten (gleich)",Kostenerfassung!C20*1/COUNTA(Stammdaten!B$13:B$112),0))),0)+IF(AND(Kostenerfassung!E21="Ja",Kostenerfassung!C21&lt;&gt;"",Kostenerfassung!C21&lt;&gt;0,Stammdaten!B103&lt;&gt;""),IF(Kostenerfassung!D21="Wohnfläche (m²)",Kostenerfassung!C21*Stammdaten!D103/Stammdaten!D$113,IF(Kostenerfassung!D21="Personenzahl",Kostenerfassung!C21*Stammdaten!E103/Stammdaten!E$113,IF(Kostenerfassung!D21="Einheiten (gleich)",Kostenerfassung!C21*1/COUNTA(Stammdaten!B$13:B$112),0))),0)+IF(AND(Kostenerfassung!E22="Ja",Kostenerfassung!C22&lt;&gt;"",Kostenerfassung!C22&lt;&gt;0,Stammdaten!B103&lt;&gt;""),IF(Kostenerfassung!D22="Wohnfläche (m²)",Kostenerfassung!C22*Stammdaten!D103/Stammdaten!D$113,IF(Kostenerfassung!D22="Personenzahl",Kostenerfassung!C22*Stammdaten!E103/Stammdaten!E$113,IF(Kostenerfassung!D22="Einheiten (gleich)",Kostenerfassung!C22*1/COUNTA(Stammdaten!B$13:B$112),0))),0)))</f>
        <v/>
      </c>
      <c r="F95" s="19" t="str">
        <f aca="false">IF(Stammdaten!B103=""," ",IF(Stammdaten!D103="",0,Heizkosten!C$11*Stammdaten!D103/Stammdaten!D$113+IF(Stammdaten!F$113=0,0,Heizkosten!C$12*Stammdaten!F103/Stammdaten!F$113)+Heizkosten!C$13*Stammdaten!D103/Stammdaten!D$113+IF(Stammdaten!G$113=0,0,Heizkosten!C$14*Stammdaten!G103/Stammdaten!G$113)))</f>
        <v> </v>
      </c>
      <c r="G95" s="47" t="str">
        <f aca="false">IF(Stammdaten!B103="","",E95+IF(F95=" ",0,F95))</f>
        <v/>
      </c>
      <c r="H95" s="19" t="str">
        <f aca="false">IF(Stammdaten!B103="","",Stammdaten!I103)</f>
        <v/>
      </c>
      <c r="I95" s="53" t="str">
        <f aca="false">IF(Stammdaten!B103="","",G95-H95)</f>
        <v/>
      </c>
      <c r="J95" s="54" t="str">
        <f aca="false">IF(Stammdaten!B103="","",IF(I95&gt;0,"↑ Nachzahlung",IF(I95&lt;0,"↓ Guthaben","✓ Ausgeglichen")))</f>
        <v/>
      </c>
    </row>
    <row r="96" customFormat="false" ht="15" hidden="false" customHeight="false" outlineLevel="0" collapsed="false">
      <c r="A96" s="21" t="n">
        <v>92</v>
      </c>
      <c r="B96" s="32" t="str">
        <f aca="false">IF(Stammdaten!B104="","",Stammdaten!B104)</f>
        <v/>
      </c>
      <c r="C96" s="55" t="str">
        <f aca="false">IF(Stammdaten!B104="","",Stammdaten!D104)</f>
        <v/>
      </c>
      <c r="D96" s="23" t="str">
        <f aca="false">IF(Stammdaten!B104="","",Stammdaten!J104)</f>
        <v/>
      </c>
      <c r="E96" s="22" t="str">
        <f aca="false">IF(Stammdaten!B104="","",(IF(AND(Kostenerfassung!E5="Ja",Kostenerfassung!C5&lt;&gt;"",Kostenerfassung!C5&lt;&gt;0,Stammdaten!B104&lt;&gt;""),IF(Kostenerfassung!D5="Wohnfläche (m²)",Kostenerfassung!C5*Stammdaten!D104/Stammdaten!D$113,IF(Kostenerfassung!D5="Personenzahl",Kostenerfassung!C5*Stammdaten!E104/Stammdaten!E$113,IF(Kostenerfassung!D5="Einheiten (gleich)",Kostenerfassung!C5*1/COUNTA(Stammdaten!B$13:B$112),0))),0)+IF(AND(Kostenerfassung!E6="Ja",Kostenerfassung!C6&lt;&gt;"",Kostenerfassung!C6&lt;&gt;0,Stammdaten!B104&lt;&gt;""),IF(Kostenerfassung!D6="Wohnfläche (m²)",Kostenerfassung!C6*Stammdaten!D104/Stammdaten!D$113,IF(Kostenerfassung!D6="Personenzahl",Kostenerfassung!C6*Stammdaten!E104/Stammdaten!E$113,IF(Kostenerfassung!D6="Einheiten (gleich)",Kostenerfassung!C6*1/COUNTA(Stammdaten!B$13:B$112),0))),0)+IF(AND(Kostenerfassung!E7="Ja",Kostenerfassung!C7&lt;&gt;"",Kostenerfassung!C7&lt;&gt;0,Stammdaten!B104&lt;&gt;""),IF(Kostenerfassung!D7="Wohnfläche (m²)",Kostenerfassung!C7*Stammdaten!D104/Stammdaten!D$113,IF(Kostenerfassung!D7="Personenzahl",Kostenerfassung!C7*Stammdaten!E104/Stammdaten!E$113,IF(Kostenerfassung!D7="Einheiten (gleich)",Kostenerfassung!C7*1/COUNTA(Stammdaten!B$13:B$112),0))),0)+IF(AND(Kostenerfassung!E10="Ja",Kostenerfassung!C10&lt;&gt;"",Kostenerfassung!C10&lt;&gt;0,Stammdaten!B104&lt;&gt;""),IF(Kostenerfassung!D10="Wohnfläche (m²)",Kostenerfassung!C10*Stammdaten!D104/Stammdaten!D$113,IF(Kostenerfassung!D10="Personenzahl",Kostenerfassung!C10*Stammdaten!E104/Stammdaten!E$113,IF(Kostenerfassung!D10="Einheiten (gleich)",Kostenerfassung!C10*1/COUNTA(Stammdaten!B$13:B$112),0))),0)+IF(AND(Kostenerfassung!E11="Ja",Kostenerfassung!C11&lt;&gt;"",Kostenerfassung!C11&lt;&gt;0,Stammdaten!B104&lt;&gt;""),IF(Kostenerfassung!D11="Wohnfläche (m²)",Kostenerfassung!C11*Stammdaten!D104/Stammdaten!D$113,IF(Kostenerfassung!D11="Personenzahl",Kostenerfassung!C11*Stammdaten!E104/Stammdaten!E$113,IF(Kostenerfassung!D11="Einheiten (gleich)",Kostenerfassung!C11*1/COUNTA(Stammdaten!B$13:B$112),0))),0)+IF(AND(Kostenerfassung!E12="Ja",Kostenerfassung!C12&lt;&gt;"",Kostenerfassung!C12&lt;&gt;0,Stammdaten!B104&lt;&gt;""),IF(Kostenerfassung!D12="Wohnfläche (m²)",Kostenerfassung!C12*Stammdaten!D104/Stammdaten!D$113,IF(Kostenerfassung!D12="Personenzahl",Kostenerfassung!C12*Stammdaten!E104/Stammdaten!E$113,IF(Kostenerfassung!D12="Einheiten (gleich)",Kostenerfassung!C12*1/COUNTA(Stammdaten!B$13:B$112),0))),0)+IF(AND(Kostenerfassung!E13="Ja",Kostenerfassung!C13&lt;&gt;"",Kostenerfassung!C13&lt;&gt;0,Stammdaten!B104&lt;&gt;""),IF(Kostenerfassung!D13="Wohnfläche (m²)",Kostenerfassung!C13*Stammdaten!D104/Stammdaten!D$113,IF(Kostenerfassung!D13="Personenzahl",Kostenerfassung!C13*Stammdaten!E104/Stammdaten!E$113,IF(Kostenerfassung!D13="Einheiten (gleich)",Kostenerfassung!C13*1/COUNTA(Stammdaten!B$13:B$112),0))),0)+IF(AND(Kostenerfassung!E14="Ja",Kostenerfassung!C14&lt;&gt;"",Kostenerfassung!C14&lt;&gt;0,Stammdaten!B104&lt;&gt;""),IF(Kostenerfassung!D14="Wohnfläche (m²)",Kostenerfassung!C14*Stammdaten!D104/Stammdaten!D$113,IF(Kostenerfassung!D14="Personenzahl",Kostenerfassung!C14*Stammdaten!E104/Stammdaten!E$113,IF(Kostenerfassung!D14="Einheiten (gleich)",Kostenerfassung!C14*1/COUNTA(Stammdaten!B$13:B$112),0))),0)+IF(AND(Kostenerfassung!E15="Ja",Kostenerfassung!C15&lt;&gt;"",Kostenerfassung!C15&lt;&gt;0,Stammdaten!B104&lt;&gt;""),IF(Kostenerfassung!D15="Wohnfläche (m²)",Kostenerfassung!C15*Stammdaten!D104/Stammdaten!D$113,IF(Kostenerfassung!D15="Personenzahl",Kostenerfassung!C15*Stammdaten!E104/Stammdaten!E$113,IF(Kostenerfassung!D15="Einheiten (gleich)",Kostenerfassung!C15*1/COUNTA(Stammdaten!B$13:B$112),0))),0)+IF(AND(Kostenerfassung!E16="Ja",Kostenerfassung!C16&lt;&gt;"",Kostenerfassung!C16&lt;&gt;0,Stammdaten!B104&lt;&gt;""),IF(Kostenerfassung!D16="Wohnfläche (m²)",Kostenerfassung!C16*Stammdaten!D104/Stammdaten!D$113,IF(Kostenerfassung!D16="Personenzahl",Kostenerfassung!C16*Stammdaten!E104/Stammdaten!E$113,IF(Kostenerfassung!D16="Einheiten (gleich)",Kostenerfassung!C16*1/COUNTA(Stammdaten!B$13:B$112),0))),0)+IF(AND(Kostenerfassung!E17="Ja",Kostenerfassung!C17&lt;&gt;"",Kostenerfassung!C17&lt;&gt;0,Stammdaten!B104&lt;&gt;""),IF(Kostenerfassung!D17="Wohnfläche (m²)",Kostenerfassung!C17*Stammdaten!D104/Stammdaten!D$113,IF(Kostenerfassung!D17="Personenzahl",Kostenerfassung!C17*Stammdaten!E104/Stammdaten!E$113,IF(Kostenerfassung!D17="Einheiten (gleich)",Kostenerfassung!C17*1/COUNTA(Stammdaten!B$13:B$112),0))),0)+IF(AND(Kostenerfassung!E18="Ja",Kostenerfassung!C18&lt;&gt;"",Kostenerfassung!C18&lt;&gt;0,Stammdaten!B104&lt;&gt;""),IF(Kostenerfassung!D18="Wohnfläche (m²)",Kostenerfassung!C18*Stammdaten!D104/Stammdaten!D$113,IF(Kostenerfassung!D18="Personenzahl",Kostenerfassung!C18*Stammdaten!E104/Stammdaten!E$113,IF(Kostenerfassung!D18="Einheiten (gleich)",Kostenerfassung!C18*1/COUNTA(Stammdaten!B$13:B$112),0))),0)+IF(AND(Kostenerfassung!E19="Ja",Kostenerfassung!C19&lt;&gt;"",Kostenerfassung!C19&lt;&gt;0,Stammdaten!B104&lt;&gt;""),IF(Kostenerfassung!D19="Wohnfläche (m²)",Kostenerfassung!C19*Stammdaten!D104/Stammdaten!D$113,IF(Kostenerfassung!D19="Personenzahl",Kostenerfassung!C19*Stammdaten!E104/Stammdaten!E$113,IF(Kostenerfassung!D19="Einheiten (gleich)",Kostenerfassung!C19*1/COUNTA(Stammdaten!B$13:B$112),0))),0)+IF(AND(Kostenerfassung!E20="Ja",Kostenerfassung!C20&lt;&gt;"",Kostenerfassung!C20&lt;&gt;0,Stammdaten!B104&lt;&gt;""),IF(Kostenerfassung!D20="Wohnfläche (m²)",Kostenerfassung!C20*Stammdaten!D104/Stammdaten!D$113,IF(Kostenerfassung!D20="Personenzahl",Kostenerfassung!C20*Stammdaten!E104/Stammdaten!E$113,IF(Kostenerfassung!D20="Einheiten (gleich)",Kostenerfassung!C20*1/COUNTA(Stammdaten!B$13:B$112),0))),0)+IF(AND(Kostenerfassung!E21="Ja",Kostenerfassung!C21&lt;&gt;"",Kostenerfassung!C21&lt;&gt;0,Stammdaten!B104&lt;&gt;""),IF(Kostenerfassung!D21="Wohnfläche (m²)",Kostenerfassung!C21*Stammdaten!D104/Stammdaten!D$113,IF(Kostenerfassung!D21="Personenzahl",Kostenerfassung!C21*Stammdaten!E104/Stammdaten!E$113,IF(Kostenerfassung!D21="Einheiten (gleich)",Kostenerfassung!C21*1/COUNTA(Stammdaten!B$13:B$112),0))),0)+IF(AND(Kostenerfassung!E22="Ja",Kostenerfassung!C22&lt;&gt;"",Kostenerfassung!C22&lt;&gt;0,Stammdaten!B104&lt;&gt;""),IF(Kostenerfassung!D22="Wohnfläche (m²)",Kostenerfassung!C22*Stammdaten!D104/Stammdaten!D$113,IF(Kostenerfassung!D22="Personenzahl",Kostenerfassung!C22*Stammdaten!E104/Stammdaten!E$113,IF(Kostenerfassung!D22="Einheiten (gleich)",Kostenerfassung!C22*1/COUNTA(Stammdaten!B$13:B$112),0))),0)))</f>
        <v/>
      </c>
      <c r="F96" s="22" t="str">
        <f aca="false">IF(Stammdaten!B104=""," ",IF(Stammdaten!D104="",0,Heizkosten!C$11*Stammdaten!D104/Stammdaten!D$113+IF(Stammdaten!F$113=0,0,Heizkosten!C$12*Stammdaten!F104/Stammdaten!F$113)+Heizkosten!C$13*Stammdaten!D104/Stammdaten!D$113+IF(Stammdaten!G$113=0,0,Heizkosten!C$14*Stammdaten!G104/Stammdaten!G$113)))</f>
        <v> </v>
      </c>
      <c r="G96" s="46" t="str">
        <f aca="false">IF(Stammdaten!B104="","",E96+IF(F96=" ",0,F96))</f>
        <v/>
      </c>
      <c r="H96" s="22" t="str">
        <f aca="false">IF(Stammdaten!B104="","",Stammdaten!I104)</f>
        <v/>
      </c>
      <c r="I96" s="53" t="str">
        <f aca="false">IF(Stammdaten!B104="","",G96-H96)</f>
        <v/>
      </c>
      <c r="J96" s="54" t="str">
        <f aca="false">IF(Stammdaten!B104="","",IF(I96&gt;0,"↑ Nachzahlung",IF(I96&lt;0,"↓ Guthaben","✓ Ausgeglichen")))</f>
        <v/>
      </c>
    </row>
    <row r="97" customFormat="false" ht="15" hidden="false" customHeight="false" outlineLevel="0" collapsed="false">
      <c r="A97" s="14" t="n">
        <v>93</v>
      </c>
      <c r="B97" s="36" t="str">
        <f aca="false">IF(Stammdaten!B105="","",Stammdaten!B105)</f>
        <v/>
      </c>
      <c r="C97" s="52" t="str">
        <f aca="false">IF(Stammdaten!B105="","",Stammdaten!D105)</f>
        <v/>
      </c>
      <c r="D97" s="20" t="str">
        <f aca="false">IF(Stammdaten!B105="","",Stammdaten!J105)</f>
        <v/>
      </c>
      <c r="E97" s="19" t="str">
        <f aca="false">IF(Stammdaten!B105="","",(IF(AND(Kostenerfassung!E5="Ja",Kostenerfassung!C5&lt;&gt;"",Kostenerfassung!C5&lt;&gt;0,Stammdaten!B105&lt;&gt;""),IF(Kostenerfassung!D5="Wohnfläche (m²)",Kostenerfassung!C5*Stammdaten!D105/Stammdaten!D$113,IF(Kostenerfassung!D5="Personenzahl",Kostenerfassung!C5*Stammdaten!E105/Stammdaten!E$113,IF(Kostenerfassung!D5="Einheiten (gleich)",Kostenerfassung!C5*1/COUNTA(Stammdaten!B$13:B$112),0))),0)+IF(AND(Kostenerfassung!E6="Ja",Kostenerfassung!C6&lt;&gt;"",Kostenerfassung!C6&lt;&gt;0,Stammdaten!B105&lt;&gt;""),IF(Kostenerfassung!D6="Wohnfläche (m²)",Kostenerfassung!C6*Stammdaten!D105/Stammdaten!D$113,IF(Kostenerfassung!D6="Personenzahl",Kostenerfassung!C6*Stammdaten!E105/Stammdaten!E$113,IF(Kostenerfassung!D6="Einheiten (gleich)",Kostenerfassung!C6*1/COUNTA(Stammdaten!B$13:B$112),0))),0)+IF(AND(Kostenerfassung!E7="Ja",Kostenerfassung!C7&lt;&gt;"",Kostenerfassung!C7&lt;&gt;0,Stammdaten!B105&lt;&gt;""),IF(Kostenerfassung!D7="Wohnfläche (m²)",Kostenerfassung!C7*Stammdaten!D105/Stammdaten!D$113,IF(Kostenerfassung!D7="Personenzahl",Kostenerfassung!C7*Stammdaten!E105/Stammdaten!E$113,IF(Kostenerfassung!D7="Einheiten (gleich)",Kostenerfassung!C7*1/COUNTA(Stammdaten!B$13:B$112),0))),0)+IF(AND(Kostenerfassung!E10="Ja",Kostenerfassung!C10&lt;&gt;"",Kostenerfassung!C10&lt;&gt;0,Stammdaten!B105&lt;&gt;""),IF(Kostenerfassung!D10="Wohnfläche (m²)",Kostenerfassung!C10*Stammdaten!D105/Stammdaten!D$113,IF(Kostenerfassung!D10="Personenzahl",Kostenerfassung!C10*Stammdaten!E105/Stammdaten!E$113,IF(Kostenerfassung!D10="Einheiten (gleich)",Kostenerfassung!C10*1/COUNTA(Stammdaten!B$13:B$112),0))),0)+IF(AND(Kostenerfassung!E11="Ja",Kostenerfassung!C11&lt;&gt;"",Kostenerfassung!C11&lt;&gt;0,Stammdaten!B105&lt;&gt;""),IF(Kostenerfassung!D11="Wohnfläche (m²)",Kostenerfassung!C11*Stammdaten!D105/Stammdaten!D$113,IF(Kostenerfassung!D11="Personenzahl",Kostenerfassung!C11*Stammdaten!E105/Stammdaten!E$113,IF(Kostenerfassung!D11="Einheiten (gleich)",Kostenerfassung!C11*1/COUNTA(Stammdaten!B$13:B$112),0))),0)+IF(AND(Kostenerfassung!E12="Ja",Kostenerfassung!C12&lt;&gt;"",Kostenerfassung!C12&lt;&gt;0,Stammdaten!B105&lt;&gt;""),IF(Kostenerfassung!D12="Wohnfläche (m²)",Kostenerfassung!C12*Stammdaten!D105/Stammdaten!D$113,IF(Kostenerfassung!D12="Personenzahl",Kostenerfassung!C12*Stammdaten!E105/Stammdaten!E$113,IF(Kostenerfassung!D12="Einheiten (gleich)",Kostenerfassung!C12*1/COUNTA(Stammdaten!B$13:B$112),0))),0)+IF(AND(Kostenerfassung!E13="Ja",Kostenerfassung!C13&lt;&gt;"",Kostenerfassung!C13&lt;&gt;0,Stammdaten!B105&lt;&gt;""),IF(Kostenerfassung!D13="Wohnfläche (m²)",Kostenerfassung!C13*Stammdaten!D105/Stammdaten!D$113,IF(Kostenerfassung!D13="Personenzahl",Kostenerfassung!C13*Stammdaten!E105/Stammdaten!E$113,IF(Kostenerfassung!D13="Einheiten (gleich)",Kostenerfassung!C13*1/COUNTA(Stammdaten!B$13:B$112),0))),0)+IF(AND(Kostenerfassung!E14="Ja",Kostenerfassung!C14&lt;&gt;"",Kostenerfassung!C14&lt;&gt;0,Stammdaten!B105&lt;&gt;""),IF(Kostenerfassung!D14="Wohnfläche (m²)",Kostenerfassung!C14*Stammdaten!D105/Stammdaten!D$113,IF(Kostenerfassung!D14="Personenzahl",Kostenerfassung!C14*Stammdaten!E105/Stammdaten!E$113,IF(Kostenerfassung!D14="Einheiten (gleich)",Kostenerfassung!C14*1/COUNTA(Stammdaten!B$13:B$112),0))),0)+IF(AND(Kostenerfassung!E15="Ja",Kostenerfassung!C15&lt;&gt;"",Kostenerfassung!C15&lt;&gt;0,Stammdaten!B105&lt;&gt;""),IF(Kostenerfassung!D15="Wohnfläche (m²)",Kostenerfassung!C15*Stammdaten!D105/Stammdaten!D$113,IF(Kostenerfassung!D15="Personenzahl",Kostenerfassung!C15*Stammdaten!E105/Stammdaten!E$113,IF(Kostenerfassung!D15="Einheiten (gleich)",Kostenerfassung!C15*1/COUNTA(Stammdaten!B$13:B$112),0))),0)+IF(AND(Kostenerfassung!E16="Ja",Kostenerfassung!C16&lt;&gt;"",Kostenerfassung!C16&lt;&gt;0,Stammdaten!B105&lt;&gt;""),IF(Kostenerfassung!D16="Wohnfläche (m²)",Kostenerfassung!C16*Stammdaten!D105/Stammdaten!D$113,IF(Kostenerfassung!D16="Personenzahl",Kostenerfassung!C16*Stammdaten!E105/Stammdaten!E$113,IF(Kostenerfassung!D16="Einheiten (gleich)",Kostenerfassung!C16*1/COUNTA(Stammdaten!B$13:B$112),0))),0)+IF(AND(Kostenerfassung!E17="Ja",Kostenerfassung!C17&lt;&gt;"",Kostenerfassung!C17&lt;&gt;0,Stammdaten!B105&lt;&gt;""),IF(Kostenerfassung!D17="Wohnfläche (m²)",Kostenerfassung!C17*Stammdaten!D105/Stammdaten!D$113,IF(Kostenerfassung!D17="Personenzahl",Kostenerfassung!C17*Stammdaten!E105/Stammdaten!E$113,IF(Kostenerfassung!D17="Einheiten (gleich)",Kostenerfassung!C17*1/COUNTA(Stammdaten!B$13:B$112),0))),0)+IF(AND(Kostenerfassung!E18="Ja",Kostenerfassung!C18&lt;&gt;"",Kostenerfassung!C18&lt;&gt;0,Stammdaten!B105&lt;&gt;""),IF(Kostenerfassung!D18="Wohnfläche (m²)",Kostenerfassung!C18*Stammdaten!D105/Stammdaten!D$113,IF(Kostenerfassung!D18="Personenzahl",Kostenerfassung!C18*Stammdaten!E105/Stammdaten!E$113,IF(Kostenerfassung!D18="Einheiten (gleich)",Kostenerfassung!C18*1/COUNTA(Stammdaten!B$13:B$112),0))),0)+IF(AND(Kostenerfassung!E19="Ja",Kostenerfassung!C19&lt;&gt;"",Kostenerfassung!C19&lt;&gt;0,Stammdaten!B105&lt;&gt;""),IF(Kostenerfassung!D19="Wohnfläche (m²)",Kostenerfassung!C19*Stammdaten!D105/Stammdaten!D$113,IF(Kostenerfassung!D19="Personenzahl",Kostenerfassung!C19*Stammdaten!E105/Stammdaten!E$113,IF(Kostenerfassung!D19="Einheiten (gleich)",Kostenerfassung!C19*1/COUNTA(Stammdaten!B$13:B$112),0))),0)+IF(AND(Kostenerfassung!E20="Ja",Kostenerfassung!C20&lt;&gt;"",Kostenerfassung!C20&lt;&gt;0,Stammdaten!B105&lt;&gt;""),IF(Kostenerfassung!D20="Wohnfläche (m²)",Kostenerfassung!C20*Stammdaten!D105/Stammdaten!D$113,IF(Kostenerfassung!D20="Personenzahl",Kostenerfassung!C20*Stammdaten!E105/Stammdaten!E$113,IF(Kostenerfassung!D20="Einheiten (gleich)",Kostenerfassung!C20*1/COUNTA(Stammdaten!B$13:B$112),0))),0)+IF(AND(Kostenerfassung!E21="Ja",Kostenerfassung!C21&lt;&gt;"",Kostenerfassung!C21&lt;&gt;0,Stammdaten!B105&lt;&gt;""),IF(Kostenerfassung!D21="Wohnfläche (m²)",Kostenerfassung!C21*Stammdaten!D105/Stammdaten!D$113,IF(Kostenerfassung!D21="Personenzahl",Kostenerfassung!C21*Stammdaten!E105/Stammdaten!E$113,IF(Kostenerfassung!D21="Einheiten (gleich)",Kostenerfassung!C21*1/COUNTA(Stammdaten!B$13:B$112),0))),0)+IF(AND(Kostenerfassung!E22="Ja",Kostenerfassung!C22&lt;&gt;"",Kostenerfassung!C22&lt;&gt;0,Stammdaten!B105&lt;&gt;""),IF(Kostenerfassung!D22="Wohnfläche (m²)",Kostenerfassung!C22*Stammdaten!D105/Stammdaten!D$113,IF(Kostenerfassung!D22="Personenzahl",Kostenerfassung!C22*Stammdaten!E105/Stammdaten!E$113,IF(Kostenerfassung!D22="Einheiten (gleich)",Kostenerfassung!C22*1/COUNTA(Stammdaten!B$13:B$112),0))),0)))</f>
        <v/>
      </c>
      <c r="F97" s="19" t="str">
        <f aca="false">IF(Stammdaten!B105=""," ",IF(Stammdaten!D105="",0,Heizkosten!C$11*Stammdaten!D105/Stammdaten!D$113+IF(Stammdaten!F$113=0,0,Heizkosten!C$12*Stammdaten!F105/Stammdaten!F$113)+Heizkosten!C$13*Stammdaten!D105/Stammdaten!D$113+IF(Stammdaten!G$113=0,0,Heizkosten!C$14*Stammdaten!G105/Stammdaten!G$113)))</f>
        <v> </v>
      </c>
      <c r="G97" s="47" t="str">
        <f aca="false">IF(Stammdaten!B105="","",E97+IF(F97=" ",0,F97))</f>
        <v/>
      </c>
      <c r="H97" s="19" t="str">
        <f aca="false">IF(Stammdaten!B105="","",Stammdaten!I105)</f>
        <v/>
      </c>
      <c r="I97" s="53" t="str">
        <f aca="false">IF(Stammdaten!B105="","",G97-H97)</f>
        <v/>
      </c>
      <c r="J97" s="54" t="str">
        <f aca="false">IF(Stammdaten!B105="","",IF(I97&gt;0,"↑ Nachzahlung",IF(I97&lt;0,"↓ Guthaben","✓ Ausgeglichen")))</f>
        <v/>
      </c>
    </row>
    <row r="98" customFormat="false" ht="15" hidden="false" customHeight="false" outlineLevel="0" collapsed="false">
      <c r="A98" s="21" t="n">
        <v>94</v>
      </c>
      <c r="B98" s="32" t="str">
        <f aca="false">IF(Stammdaten!B106="","",Stammdaten!B106)</f>
        <v/>
      </c>
      <c r="C98" s="55" t="str">
        <f aca="false">IF(Stammdaten!B106="","",Stammdaten!D106)</f>
        <v/>
      </c>
      <c r="D98" s="23" t="str">
        <f aca="false">IF(Stammdaten!B106="","",Stammdaten!J106)</f>
        <v/>
      </c>
      <c r="E98" s="22" t="str">
        <f aca="false">IF(Stammdaten!B106="","",(IF(AND(Kostenerfassung!E5="Ja",Kostenerfassung!C5&lt;&gt;"",Kostenerfassung!C5&lt;&gt;0,Stammdaten!B106&lt;&gt;""),IF(Kostenerfassung!D5="Wohnfläche (m²)",Kostenerfassung!C5*Stammdaten!D106/Stammdaten!D$113,IF(Kostenerfassung!D5="Personenzahl",Kostenerfassung!C5*Stammdaten!E106/Stammdaten!E$113,IF(Kostenerfassung!D5="Einheiten (gleich)",Kostenerfassung!C5*1/COUNTA(Stammdaten!B$13:B$112),0))),0)+IF(AND(Kostenerfassung!E6="Ja",Kostenerfassung!C6&lt;&gt;"",Kostenerfassung!C6&lt;&gt;0,Stammdaten!B106&lt;&gt;""),IF(Kostenerfassung!D6="Wohnfläche (m²)",Kostenerfassung!C6*Stammdaten!D106/Stammdaten!D$113,IF(Kostenerfassung!D6="Personenzahl",Kostenerfassung!C6*Stammdaten!E106/Stammdaten!E$113,IF(Kostenerfassung!D6="Einheiten (gleich)",Kostenerfassung!C6*1/COUNTA(Stammdaten!B$13:B$112),0))),0)+IF(AND(Kostenerfassung!E7="Ja",Kostenerfassung!C7&lt;&gt;"",Kostenerfassung!C7&lt;&gt;0,Stammdaten!B106&lt;&gt;""),IF(Kostenerfassung!D7="Wohnfläche (m²)",Kostenerfassung!C7*Stammdaten!D106/Stammdaten!D$113,IF(Kostenerfassung!D7="Personenzahl",Kostenerfassung!C7*Stammdaten!E106/Stammdaten!E$113,IF(Kostenerfassung!D7="Einheiten (gleich)",Kostenerfassung!C7*1/COUNTA(Stammdaten!B$13:B$112),0))),0)+IF(AND(Kostenerfassung!E10="Ja",Kostenerfassung!C10&lt;&gt;"",Kostenerfassung!C10&lt;&gt;0,Stammdaten!B106&lt;&gt;""),IF(Kostenerfassung!D10="Wohnfläche (m²)",Kostenerfassung!C10*Stammdaten!D106/Stammdaten!D$113,IF(Kostenerfassung!D10="Personenzahl",Kostenerfassung!C10*Stammdaten!E106/Stammdaten!E$113,IF(Kostenerfassung!D10="Einheiten (gleich)",Kostenerfassung!C10*1/COUNTA(Stammdaten!B$13:B$112),0))),0)+IF(AND(Kostenerfassung!E11="Ja",Kostenerfassung!C11&lt;&gt;"",Kostenerfassung!C11&lt;&gt;0,Stammdaten!B106&lt;&gt;""),IF(Kostenerfassung!D11="Wohnfläche (m²)",Kostenerfassung!C11*Stammdaten!D106/Stammdaten!D$113,IF(Kostenerfassung!D11="Personenzahl",Kostenerfassung!C11*Stammdaten!E106/Stammdaten!E$113,IF(Kostenerfassung!D11="Einheiten (gleich)",Kostenerfassung!C11*1/COUNTA(Stammdaten!B$13:B$112),0))),0)+IF(AND(Kostenerfassung!E12="Ja",Kostenerfassung!C12&lt;&gt;"",Kostenerfassung!C12&lt;&gt;0,Stammdaten!B106&lt;&gt;""),IF(Kostenerfassung!D12="Wohnfläche (m²)",Kostenerfassung!C12*Stammdaten!D106/Stammdaten!D$113,IF(Kostenerfassung!D12="Personenzahl",Kostenerfassung!C12*Stammdaten!E106/Stammdaten!E$113,IF(Kostenerfassung!D12="Einheiten (gleich)",Kostenerfassung!C12*1/COUNTA(Stammdaten!B$13:B$112),0))),0)+IF(AND(Kostenerfassung!E13="Ja",Kostenerfassung!C13&lt;&gt;"",Kostenerfassung!C13&lt;&gt;0,Stammdaten!B106&lt;&gt;""),IF(Kostenerfassung!D13="Wohnfläche (m²)",Kostenerfassung!C13*Stammdaten!D106/Stammdaten!D$113,IF(Kostenerfassung!D13="Personenzahl",Kostenerfassung!C13*Stammdaten!E106/Stammdaten!E$113,IF(Kostenerfassung!D13="Einheiten (gleich)",Kostenerfassung!C13*1/COUNTA(Stammdaten!B$13:B$112),0))),0)+IF(AND(Kostenerfassung!E14="Ja",Kostenerfassung!C14&lt;&gt;"",Kostenerfassung!C14&lt;&gt;0,Stammdaten!B106&lt;&gt;""),IF(Kostenerfassung!D14="Wohnfläche (m²)",Kostenerfassung!C14*Stammdaten!D106/Stammdaten!D$113,IF(Kostenerfassung!D14="Personenzahl",Kostenerfassung!C14*Stammdaten!E106/Stammdaten!E$113,IF(Kostenerfassung!D14="Einheiten (gleich)",Kostenerfassung!C14*1/COUNTA(Stammdaten!B$13:B$112),0))),0)+IF(AND(Kostenerfassung!E15="Ja",Kostenerfassung!C15&lt;&gt;"",Kostenerfassung!C15&lt;&gt;0,Stammdaten!B106&lt;&gt;""),IF(Kostenerfassung!D15="Wohnfläche (m²)",Kostenerfassung!C15*Stammdaten!D106/Stammdaten!D$113,IF(Kostenerfassung!D15="Personenzahl",Kostenerfassung!C15*Stammdaten!E106/Stammdaten!E$113,IF(Kostenerfassung!D15="Einheiten (gleich)",Kostenerfassung!C15*1/COUNTA(Stammdaten!B$13:B$112),0))),0)+IF(AND(Kostenerfassung!E16="Ja",Kostenerfassung!C16&lt;&gt;"",Kostenerfassung!C16&lt;&gt;0,Stammdaten!B106&lt;&gt;""),IF(Kostenerfassung!D16="Wohnfläche (m²)",Kostenerfassung!C16*Stammdaten!D106/Stammdaten!D$113,IF(Kostenerfassung!D16="Personenzahl",Kostenerfassung!C16*Stammdaten!E106/Stammdaten!E$113,IF(Kostenerfassung!D16="Einheiten (gleich)",Kostenerfassung!C16*1/COUNTA(Stammdaten!B$13:B$112),0))),0)+IF(AND(Kostenerfassung!E17="Ja",Kostenerfassung!C17&lt;&gt;"",Kostenerfassung!C17&lt;&gt;0,Stammdaten!B106&lt;&gt;""),IF(Kostenerfassung!D17="Wohnfläche (m²)",Kostenerfassung!C17*Stammdaten!D106/Stammdaten!D$113,IF(Kostenerfassung!D17="Personenzahl",Kostenerfassung!C17*Stammdaten!E106/Stammdaten!E$113,IF(Kostenerfassung!D17="Einheiten (gleich)",Kostenerfassung!C17*1/COUNTA(Stammdaten!B$13:B$112),0))),0)+IF(AND(Kostenerfassung!E18="Ja",Kostenerfassung!C18&lt;&gt;"",Kostenerfassung!C18&lt;&gt;0,Stammdaten!B106&lt;&gt;""),IF(Kostenerfassung!D18="Wohnfläche (m²)",Kostenerfassung!C18*Stammdaten!D106/Stammdaten!D$113,IF(Kostenerfassung!D18="Personenzahl",Kostenerfassung!C18*Stammdaten!E106/Stammdaten!E$113,IF(Kostenerfassung!D18="Einheiten (gleich)",Kostenerfassung!C18*1/COUNTA(Stammdaten!B$13:B$112),0))),0)+IF(AND(Kostenerfassung!E19="Ja",Kostenerfassung!C19&lt;&gt;"",Kostenerfassung!C19&lt;&gt;0,Stammdaten!B106&lt;&gt;""),IF(Kostenerfassung!D19="Wohnfläche (m²)",Kostenerfassung!C19*Stammdaten!D106/Stammdaten!D$113,IF(Kostenerfassung!D19="Personenzahl",Kostenerfassung!C19*Stammdaten!E106/Stammdaten!E$113,IF(Kostenerfassung!D19="Einheiten (gleich)",Kostenerfassung!C19*1/COUNTA(Stammdaten!B$13:B$112),0))),0)+IF(AND(Kostenerfassung!E20="Ja",Kostenerfassung!C20&lt;&gt;"",Kostenerfassung!C20&lt;&gt;0,Stammdaten!B106&lt;&gt;""),IF(Kostenerfassung!D20="Wohnfläche (m²)",Kostenerfassung!C20*Stammdaten!D106/Stammdaten!D$113,IF(Kostenerfassung!D20="Personenzahl",Kostenerfassung!C20*Stammdaten!E106/Stammdaten!E$113,IF(Kostenerfassung!D20="Einheiten (gleich)",Kostenerfassung!C20*1/COUNTA(Stammdaten!B$13:B$112),0))),0)+IF(AND(Kostenerfassung!E21="Ja",Kostenerfassung!C21&lt;&gt;"",Kostenerfassung!C21&lt;&gt;0,Stammdaten!B106&lt;&gt;""),IF(Kostenerfassung!D21="Wohnfläche (m²)",Kostenerfassung!C21*Stammdaten!D106/Stammdaten!D$113,IF(Kostenerfassung!D21="Personenzahl",Kostenerfassung!C21*Stammdaten!E106/Stammdaten!E$113,IF(Kostenerfassung!D21="Einheiten (gleich)",Kostenerfassung!C21*1/COUNTA(Stammdaten!B$13:B$112),0))),0)+IF(AND(Kostenerfassung!E22="Ja",Kostenerfassung!C22&lt;&gt;"",Kostenerfassung!C22&lt;&gt;0,Stammdaten!B106&lt;&gt;""),IF(Kostenerfassung!D22="Wohnfläche (m²)",Kostenerfassung!C22*Stammdaten!D106/Stammdaten!D$113,IF(Kostenerfassung!D22="Personenzahl",Kostenerfassung!C22*Stammdaten!E106/Stammdaten!E$113,IF(Kostenerfassung!D22="Einheiten (gleich)",Kostenerfassung!C22*1/COUNTA(Stammdaten!B$13:B$112),0))),0)))</f>
        <v/>
      </c>
      <c r="F98" s="22" t="str">
        <f aca="false">IF(Stammdaten!B106=""," ",IF(Stammdaten!D106="",0,Heizkosten!C$11*Stammdaten!D106/Stammdaten!D$113+IF(Stammdaten!F$113=0,0,Heizkosten!C$12*Stammdaten!F106/Stammdaten!F$113)+Heizkosten!C$13*Stammdaten!D106/Stammdaten!D$113+IF(Stammdaten!G$113=0,0,Heizkosten!C$14*Stammdaten!G106/Stammdaten!G$113)))</f>
        <v> </v>
      </c>
      <c r="G98" s="46" t="str">
        <f aca="false">IF(Stammdaten!B106="","",E98+IF(F98=" ",0,F98))</f>
        <v/>
      </c>
      <c r="H98" s="22" t="str">
        <f aca="false">IF(Stammdaten!B106="","",Stammdaten!I106)</f>
        <v/>
      </c>
      <c r="I98" s="53" t="str">
        <f aca="false">IF(Stammdaten!B106="","",G98-H98)</f>
        <v/>
      </c>
      <c r="J98" s="54" t="str">
        <f aca="false">IF(Stammdaten!B106="","",IF(I98&gt;0,"↑ Nachzahlung",IF(I98&lt;0,"↓ Guthaben","✓ Ausgeglichen")))</f>
        <v/>
      </c>
    </row>
    <row r="99" customFormat="false" ht="15" hidden="false" customHeight="false" outlineLevel="0" collapsed="false">
      <c r="A99" s="14" t="n">
        <v>95</v>
      </c>
      <c r="B99" s="36" t="str">
        <f aca="false">IF(Stammdaten!B107="","",Stammdaten!B107)</f>
        <v/>
      </c>
      <c r="C99" s="52" t="str">
        <f aca="false">IF(Stammdaten!B107="","",Stammdaten!D107)</f>
        <v/>
      </c>
      <c r="D99" s="20" t="str">
        <f aca="false">IF(Stammdaten!B107="","",Stammdaten!J107)</f>
        <v/>
      </c>
      <c r="E99" s="19" t="str">
        <f aca="false">IF(Stammdaten!B107="","",(IF(AND(Kostenerfassung!E5="Ja",Kostenerfassung!C5&lt;&gt;"",Kostenerfassung!C5&lt;&gt;0,Stammdaten!B107&lt;&gt;""),IF(Kostenerfassung!D5="Wohnfläche (m²)",Kostenerfassung!C5*Stammdaten!D107/Stammdaten!D$113,IF(Kostenerfassung!D5="Personenzahl",Kostenerfassung!C5*Stammdaten!E107/Stammdaten!E$113,IF(Kostenerfassung!D5="Einheiten (gleich)",Kostenerfassung!C5*1/COUNTA(Stammdaten!B$13:B$112),0))),0)+IF(AND(Kostenerfassung!E6="Ja",Kostenerfassung!C6&lt;&gt;"",Kostenerfassung!C6&lt;&gt;0,Stammdaten!B107&lt;&gt;""),IF(Kostenerfassung!D6="Wohnfläche (m²)",Kostenerfassung!C6*Stammdaten!D107/Stammdaten!D$113,IF(Kostenerfassung!D6="Personenzahl",Kostenerfassung!C6*Stammdaten!E107/Stammdaten!E$113,IF(Kostenerfassung!D6="Einheiten (gleich)",Kostenerfassung!C6*1/COUNTA(Stammdaten!B$13:B$112),0))),0)+IF(AND(Kostenerfassung!E7="Ja",Kostenerfassung!C7&lt;&gt;"",Kostenerfassung!C7&lt;&gt;0,Stammdaten!B107&lt;&gt;""),IF(Kostenerfassung!D7="Wohnfläche (m²)",Kostenerfassung!C7*Stammdaten!D107/Stammdaten!D$113,IF(Kostenerfassung!D7="Personenzahl",Kostenerfassung!C7*Stammdaten!E107/Stammdaten!E$113,IF(Kostenerfassung!D7="Einheiten (gleich)",Kostenerfassung!C7*1/COUNTA(Stammdaten!B$13:B$112),0))),0)+IF(AND(Kostenerfassung!E10="Ja",Kostenerfassung!C10&lt;&gt;"",Kostenerfassung!C10&lt;&gt;0,Stammdaten!B107&lt;&gt;""),IF(Kostenerfassung!D10="Wohnfläche (m²)",Kostenerfassung!C10*Stammdaten!D107/Stammdaten!D$113,IF(Kostenerfassung!D10="Personenzahl",Kostenerfassung!C10*Stammdaten!E107/Stammdaten!E$113,IF(Kostenerfassung!D10="Einheiten (gleich)",Kostenerfassung!C10*1/COUNTA(Stammdaten!B$13:B$112),0))),0)+IF(AND(Kostenerfassung!E11="Ja",Kostenerfassung!C11&lt;&gt;"",Kostenerfassung!C11&lt;&gt;0,Stammdaten!B107&lt;&gt;""),IF(Kostenerfassung!D11="Wohnfläche (m²)",Kostenerfassung!C11*Stammdaten!D107/Stammdaten!D$113,IF(Kostenerfassung!D11="Personenzahl",Kostenerfassung!C11*Stammdaten!E107/Stammdaten!E$113,IF(Kostenerfassung!D11="Einheiten (gleich)",Kostenerfassung!C11*1/COUNTA(Stammdaten!B$13:B$112),0))),0)+IF(AND(Kostenerfassung!E12="Ja",Kostenerfassung!C12&lt;&gt;"",Kostenerfassung!C12&lt;&gt;0,Stammdaten!B107&lt;&gt;""),IF(Kostenerfassung!D12="Wohnfläche (m²)",Kostenerfassung!C12*Stammdaten!D107/Stammdaten!D$113,IF(Kostenerfassung!D12="Personenzahl",Kostenerfassung!C12*Stammdaten!E107/Stammdaten!E$113,IF(Kostenerfassung!D12="Einheiten (gleich)",Kostenerfassung!C12*1/COUNTA(Stammdaten!B$13:B$112),0))),0)+IF(AND(Kostenerfassung!E13="Ja",Kostenerfassung!C13&lt;&gt;"",Kostenerfassung!C13&lt;&gt;0,Stammdaten!B107&lt;&gt;""),IF(Kostenerfassung!D13="Wohnfläche (m²)",Kostenerfassung!C13*Stammdaten!D107/Stammdaten!D$113,IF(Kostenerfassung!D13="Personenzahl",Kostenerfassung!C13*Stammdaten!E107/Stammdaten!E$113,IF(Kostenerfassung!D13="Einheiten (gleich)",Kostenerfassung!C13*1/COUNTA(Stammdaten!B$13:B$112),0))),0)+IF(AND(Kostenerfassung!E14="Ja",Kostenerfassung!C14&lt;&gt;"",Kostenerfassung!C14&lt;&gt;0,Stammdaten!B107&lt;&gt;""),IF(Kostenerfassung!D14="Wohnfläche (m²)",Kostenerfassung!C14*Stammdaten!D107/Stammdaten!D$113,IF(Kostenerfassung!D14="Personenzahl",Kostenerfassung!C14*Stammdaten!E107/Stammdaten!E$113,IF(Kostenerfassung!D14="Einheiten (gleich)",Kostenerfassung!C14*1/COUNTA(Stammdaten!B$13:B$112),0))),0)+IF(AND(Kostenerfassung!E15="Ja",Kostenerfassung!C15&lt;&gt;"",Kostenerfassung!C15&lt;&gt;0,Stammdaten!B107&lt;&gt;""),IF(Kostenerfassung!D15="Wohnfläche (m²)",Kostenerfassung!C15*Stammdaten!D107/Stammdaten!D$113,IF(Kostenerfassung!D15="Personenzahl",Kostenerfassung!C15*Stammdaten!E107/Stammdaten!E$113,IF(Kostenerfassung!D15="Einheiten (gleich)",Kostenerfassung!C15*1/COUNTA(Stammdaten!B$13:B$112),0))),0)+IF(AND(Kostenerfassung!E16="Ja",Kostenerfassung!C16&lt;&gt;"",Kostenerfassung!C16&lt;&gt;0,Stammdaten!B107&lt;&gt;""),IF(Kostenerfassung!D16="Wohnfläche (m²)",Kostenerfassung!C16*Stammdaten!D107/Stammdaten!D$113,IF(Kostenerfassung!D16="Personenzahl",Kostenerfassung!C16*Stammdaten!E107/Stammdaten!E$113,IF(Kostenerfassung!D16="Einheiten (gleich)",Kostenerfassung!C16*1/COUNTA(Stammdaten!B$13:B$112),0))),0)+IF(AND(Kostenerfassung!E17="Ja",Kostenerfassung!C17&lt;&gt;"",Kostenerfassung!C17&lt;&gt;0,Stammdaten!B107&lt;&gt;""),IF(Kostenerfassung!D17="Wohnfläche (m²)",Kostenerfassung!C17*Stammdaten!D107/Stammdaten!D$113,IF(Kostenerfassung!D17="Personenzahl",Kostenerfassung!C17*Stammdaten!E107/Stammdaten!E$113,IF(Kostenerfassung!D17="Einheiten (gleich)",Kostenerfassung!C17*1/COUNTA(Stammdaten!B$13:B$112),0))),0)+IF(AND(Kostenerfassung!E18="Ja",Kostenerfassung!C18&lt;&gt;"",Kostenerfassung!C18&lt;&gt;0,Stammdaten!B107&lt;&gt;""),IF(Kostenerfassung!D18="Wohnfläche (m²)",Kostenerfassung!C18*Stammdaten!D107/Stammdaten!D$113,IF(Kostenerfassung!D18="Personenzahl",Kostenerfassung!C18*Stammdaten!E107/Stammdaten!E$113,IF(Kostenerfassung!D18="Einheiten (gleich)",Kostenerfassung!C18*1/COUNTA(Stammdaten!B$13:B$112),0))),0)+IF(AND(Kostenerfassung!E19="Ja",Kostenerfassung!C19&lt;&gt;"",Kostenerfassung!C19&lt;&gt;0,Stammdaten!B107&lt;&gt;""),IF(Kostenerfassung!D19="Wohnfläche (m²)",Kostenerfassung!C19*Stammdaten!D107/Stammdaten!D$113,IF(Kostenerfassung!D19="Personenzahl",Kostenerfassung!C19*Stammdaten!E107/Stammdaten!E$113,IF(Kostenerfassung!D19="Einheiten (gleich)",Kostenerfassung!C19*1/COUNTA(Stammdaten!B$13:B$112),0))),0)+IF(AND(Kostenerfassung!E20="Ja",Kostenerfassung!C20&lt;&gt;"",Kostenerfassung!C20&lt;&gt;0,Stammdaten!B107&lt;&gt;""),IF(Kostenerfassung!D20="Wohnfläche (m²)",Kostenerfassung!C20*Stammdaten!D107/Stammdaten!D$113,IF(Kostenerfassung!D20="Personenzahl",Kostenerfassung!C20*Stammdaten!E107/Stammdaten!E$113,IF(Kostenerfassung!D20="Einheiten (gleich)",Kostenerfassung!C20*1/COUNTA(Stammdaten!B$13:B$112),0))),0)+IF(AND(Kostenerfassung!E21="Ja",Kostenerfassung!C21&lt;&gt;"",Kostenerfassung!C21&lt;&gt;0,Stammdaten!B107&lt;&gt;""),IF(Kostenerfassung!D21="Wohnfläche (m²)",Kostenerfassung!C21*Stammdaten!D107/Stammdaten!D$113,IF(Kostenerfassung!D21="Personenzahl",Kostenerfassung!C21*Stammdaten!E107/Stammdaten!E$113,IF(Kostenerfassung!D21="Einheiten (gleich)",Kostenerfassung!C21*1/COUNTA(Stammdaten!B$13:B$112),0))),0)+IF(AND(Kostenerfassung!E22="Ja",Kostenerfassung!C22&lt;&gt;"",Kostenerfassung!C22&lt;&gt;0,Stammdaten!B107&lt;&gt;""),IF(Kostenerfassung!D22="Wohnfläche (m²)",Kostenerfassung!C22*Stammdaten!D107/Stammdaten!D$113,IF(Kostenerfassung!D22="Personenzahl",Kostenerfassung!C22*Stammdaten!E107/Stammdaten!E$113,IF(Kostenerfassung!D22="Einheiten (gleich)",Kostenerfassung!C22*1/COUNTA(Stammdaten!B$13:B$112),0))),0)))</f>
        <v/>
      </c>
      <c r="F99" s="19" t="str">
        <f aca="false">IF(Stammdaten!B107=""," ",IF(Stammdaten!D107="",0,Heizkosten!C$11*Stammdaten!D107/Stammdaten!D$113+IF(Stammdaten!F$113=0,0,Heizkosten!C$12*Stammdaten!F107/Stammdaten!F$113)+Heizkosten!C$13*Stammdaten!D107/Stammdaten!D$113+IF(Stammdaten!G$113=0,0,Heizkosten!C$14*Stammdaten!G107/Stammdaten!G$113)))</f>
        <v> </v>
      </c>
      <c r="G99" s="47" t="str">
        <f aca="false">IF(Stammdaten!B107="","",E99+IF(F99=" ",0,F99))</f>
        <v/>
      </c>
      <c r="H99" s="19" t="str">
        <f aca="false">IF(Stammdaten!B107="","",Stammdaten!I107)</f>
        <v/>
      </c>
      <c r="I99" s="53" t="str">
        <f aca="false">IF(Stammdaten!B107="","",G99-H99)</f>
        <v/>
      </c>
      <c r="J99" s="54" t="str">
        <f aca="false">IF(Stammdaten!B107="","",IF(I99&gt;0,"↑ Nachzahlung",IF(I99&lt;0,"↓ Guthaben","✓ Ausgeglichen")))</f>
        <v/>
      </c>
    </row>
    <row r="100" customFormat="false" ht="15" hidden="false" customHeight="false" outlineLevel="0" collapsed="false">
      <c r="A100" s="21" t="n">
        <v>96</v>
      </c>
      <c r="B100" s="32" t="str">
        <f aca="false">IF(Stammdaten!B108="","",Stammdaten!B108)</f>
        <v/>
      </c>
      <c r="C100" s="55" t="str">
        <f aca="false">IF(Stammdaten!B108="","",Stammdaten!D108)</f>
        <v/>
      </c>
      <c r="D100" s="23" t="str">
        <f aca="false">IF(Stammdaten!B108="","",Stammdaten!J108)</f>
        <v/>
      </c>
      <c r="E100" s="22" t="str">
        <f aca="false">IF(Stammdaten!B108="","",(IF(AND(Kostenerfassung!E5="Ja",Kostenerfassung!C5&lt;&gt;"",Kostenerfassung!C5&lt;&gt;0,Stammdaten!B108&lt;&gt;""),IF(Kostenerfassung!D5="Wohnfläche (m²)",Kostenerfassung!C5*Stammdaten!D108/Stammdaten!D$113,IF(Kostenerfassung!D5="Personenzahl",Kostenerfassung!C5*Stammdaten!E108/Stammdaten!E$113,IF(Kostenerfassung!D5="Einheiten (gleich)",Kostenerfassung!C5*1/COUNTA(Stammdaten!B$13:B$112),0))),0)+IF(AND(Kostenerfassung!E6="Ja",Kostenerfassung!C6&lt;&gt;"",Kostenerfassung!C6&lt;&gt;0,Stammdaten!B108&lt;&gt;""),IF(Kostenerfassung!D6="Wohnfläche (m²)",Kostenerfassung!C6*Stammdaten!D108/Stammdaten!D$113,IF(Kostenerfassung!D6="Personenzahl",Kostenerfassung!C6*Stammdaten!E108/Stammdaten!E$113,IF(Kostenerfassung!D6="Einheiten (gleich)",Kostenerfassung!C6*1/COUNTA(Stammdaten!B$13:B$112),0))),0)+IF(AND(Kostenerfassung!E7="Ja",Kostenerfassung!C7&lt;&gt;"",Kostenerfassung!C7&lt;&gt;0,Stammdaten!B108&lt;&gt;""),IF(Kostenerfassung!D7="Wohnfläche (m²)",Kostenerfassung!C7*Stammdaten!D108/Stammdaten!D$113,IF(Kostenerfassung!D7="Personenzahl",Kostenerfassung!C7*Stammdaten!E108/Stammdaten!E$113,IF(Kostenerfassung!D7="Einheiten (gleich)",Kostenerfassung!C7*1/COUNTA(Stammdaten!B$13:B$112),0))),0)+IF(AND(Kostenerfassung!E10="Ja",Kostenerfassung!C10&lt;&gt;"",Kostenerfassung!C10&lt;&gt;0,Stammdaten!B108&lt;&gt;""),IF(Kostenerfassung!D10="Wohnfläche (m²)",Kostenerfassung!C10*Stammdaten!D108/Stammdaten!D$113,IF(Kostenerfassung!D10="Personenzahl",Kostenerfassung!C10*Stammdaten!E108/Stammdaten!E$113,IF(Kostenerfassung!D10="Einheiten (gleich)",Kostenerfassung!C10*1/COUNTA(Stammdaten!B$13:B$112),0))),0)+IF(AND(Kostenerfassung!E11="Ja",Kostenerfassung!C11&lt;&gt;"",Kostenerfassung!C11&lt;&gt;0,Stammdaten!B108&lt;&gt;""),IF(Kostenerfassung!D11="Wohnfläche (m²)",Kostenerfassung!C11*Stammdaten!D108/Stammdaten!D$113,IF(Kostenerfassung!D11="Personenzahl",Kostenerfassung!C11*Stammdaten!E108/Stammdaten!E$113,IF(Kostenerfassung!D11="Einheiten (gleich)",Kostenerfassung!C11*1/COUNTA(Stammdaten!B$13:B$112),0))),0)+IF(AND(Kostenerfassung!E12="Ja",Kostenerfassung!C12&lt;&gt;"",Kostenerfassung!C12&lt;&gt;0,Stammdaten!B108&lt;&gt;""),IF(Kostenerfassung!D12="Wohnfläche (m²)",Kostenerfassung!C12*Stammdaten!D108/Stammdaten!D$113,IF(Kostenerfassung!D12="Personenzahl",Kostenerfassung!C12*Stammdaten!E108/Stammdaten!E$113,IF(Kostenerfassung!D12="Einheiten (gleich)",Kostenerfassung!C12*1/COUNTA(Stammdaten!B$13:B$112),0))),0)+IF(AND(Kostenerfassung!E13="Ja",Kostenerfassung!C13&lt;&gt;"",Kostenerfassung!C13&lt;&gt;0,Stammdaten!B108&lt;&gt;""),IF(Kostenerfassung!D13="Wohnfläche (m²)",Kostenerfassung!C13*Stammdaten!D108/Stammdaten!D$113,IF(Kostenerfassung!D13="Personenzahl",Kostenerfassung!C13*Stammdaten!E108/Stammdaten!E$113,IF(Kostenerfassung!D13="Einheiten (gleich)",Kostenerfassung!C13*1/COUNTA(Stammdaten!B$13:B$112),0))),0)+IF(AND(Kostenerfassung!E14="Ja",Kostenerfassung!C14&lt;&gt;"",Kostenerfassung!C14&lt;&gt;0,Stammdaten!B108&lt;&gt;""),IF(Kostenerfassung!D14="Wohnfläche (m²)",Kostenerfassung!C14*Stammdaten!D108/Stammdaten!D$113,IF(Kostenerfassung!D14="Personenzahl",Kostenerfassung!C14*Stammdaten!E108/Stammdaten!E$113,IF(Kostenerfassung!D14="Einheiten (gleich)",Kostenerfassung!C14*1/COUNTA(Stammdaten!B$13:B$112),0))),0)+IF(AND(Kostenerfassung!E15="Ja",Kostenerfassung!C15&lt;&gt;"",Kostenerfassung!C15&lt;&gt;0,Stammdaten!B108&lt;&gt;""),IF(Kostenerfassung!D15="Wohnfläche (m²)",Kostenerfassung!C15*Stammdaten!D108/Stammdaten!D$113,IF(Kostenerfassung!D15="Personenzahl",Kostenerfassung!C15*Stammdaten!E108/Stammdaten!E$113,IF(Kostenerfassung!D15="Einheiten (gleich)",Kostenerfassung!C15*1/COUNTA(Stammdaten!B$13:B$112),0))),0)+IF(AND(Kostenerfassung!E16="Ja",Kostenerfassung!C16&lt;&gt;"",Kostenerfassung!C16&lt;&gt;0,Stammdaten!B108&lt;&gt;""),IF(Kostenerfassung!D16="Wohnfläche (m²)",Kostenerfassung!C16*Stammdaten!D108/Stammdaten!D$113,IF(Kostenerfassung!D16="Personenzahl",Kostenerfassung!C16*Stammdaten!E108/Stammdaten!E$113,IF(Kostenerfassung!D16="Einheiten (gleich)",Kostenerfassung!C16*1/COUNTA(Stammdaten!B$13:B$112),0))),0)+IF(AND(Kostenerfassung!E17="Ja",Kostenerfassung!C17&lt;&gt;"",Kostenerfassung!C17&lt;&gt;0,Stammdaten!B108&lt;&gt;""),IF(Kostenerfassung!D17="Wohnfläche (m²)",Kostenerfassung!C17*Stammdaten!D108/Stammdaten!D$113,IF(Kostenerfassung!D17="Personenzahl",Kostenerfassung!C17*Stammdaten!E108/Stammdaten!E$113,IF(Kostenerfassung!D17="Einheiten (gleich)",Kostenerfassung!C17*1/COUNTA(Stammdaten!B$13:B$112),0))),0)+IF(AND(Kostenerfassung!E18="Ja",Kostenerfassung!C18&lt;&gt;"",Kostenerfassung!C18&lt;&gt;0,Stammdaten!B108&lt;&gt;""),IF(Kostenerfassung!D18="Wohnfläche (m²)",Kostenerfassung!C18*Stammdaten!D108/Stammdaten!D$113,IF(Kostenerfassung!D18="Personenzahl",Kostenerfassung!C18*Stammdaten!E108/Stammdaten!E$113,IF(Kostenerfassung!D18="Einheiten (gleich)",Kostenerfassung!C18*1/COUNTA(Stammdaten!B$13:B$112),0))),0)+IF(AND(Kostenerfassung!E19="Ja",Kostenerfassung!C19&lt;&gt;"",Kostenerfassung!C19&lt;&gt;0,Stammdaten!B108&lt;&gt;""),IF(Kostenerfassung!D19="Wohnfläche (m²)",Kostenerfassung!C19*Stammdaten!D108/Stammdaten!D$113,IF(Kostenerfassung!D19="Personenzahl",Kostenerfassung!C19*Stammdaten!E108/Stammdaten!E$113,IF(Kostenerfassung!D19="Einheiten (gleich)",Kostenerfassung!C19*1/COUNTA(Stammdaten!B$13:B$112),0))),0)+IF(AND(Kostenerfassung!E20="Ja",Kostenerfassung!C20&lt;&gt;"",Kostenerfassung!C20&lt;&gt;0,Stammdaten!B108&lt;&gt;""),IF(Kostenerfassung!D20="Wohnfläche (m²)",Kostenerfassung!C20*Stammdaten!D108/Stammdaten!D$113,IF(Kostenerfassung!D20="Personenzahl",Kostenerfassung!C20*Stammdaten!E108/Stammdaten!E$113,IF(Kostenerfassung!D20="Einheiten (gleich)",Kostenerfassung!C20*1/COUNTA(Stammdaten!B$13:B$112),0))),0)+IF(AND(Kostenerfassung!E21="Ja",Kostenerfassung!C21&lt;&gt;"",Kostenerfassung!C21&lt;&gt;0,Stammdaten!B108&lt;&gt;""),IF(Kostenerfassung!D21="Wohnfläche (m²)",Kostenerfassung!C21*Stammdaten!D108/Stammdaten!D$113,IF(Kostenerfassung!D21="Personenzahl",Kostenerfassung!C21*Stammdaten!E108/Stammdaten!E$113,IF(Kostenerfassung!D21="Einheiten (gleich)",Kostenerfassung!C21*1/COUNTA(Stammdaten!B$13:B$112),0))),0)+IF(AND(Kostenerfassung!E22="Ja",Kostenerfassung!C22&lt;&gt;"",Kostenerfassung!C22&lt;&gt;0,Stammdaten!B108&lt;&gt;""),IF(Kostenerfassung!D22="Wohnfläche (m²)",Kostenerfassung!C22*Stammdaten!D108/Stammdaten!D$113,IF(Kostenerfassung!D22="Personenzahl",Kostenerfassung!C22*Stammdaten!E108/Stammdaten!E$113,IF(Kostenerfassung!D22="Einheiten (gleich)",Kostenerfassung!C22*1/COUNTA(Stammdaten!B$13:B$112),0))),0)))</f>
        <v/>
      </c>
      <c r="F100" s="22" t="str">
        <f aca="false">IF(Stammdaten!B108=""," ",IF(Stammdaten!D108="",0,Heizkosten!C$11*Stammdaten!D108/Stammdaten!D$113+IF(Stammdaten!F$113=0,0,Heizkosten!C$12*Stammdaten!F108/Stammdaten!F$113)+Heizkosten!C$13*Stammdaten!D108/Stammdaten!D$113+IF(Stammdaten!G$113=0,0,Heizkosten!C$14*Stammdaten!G108/Stammdaten!G$113)))</f>
        <v> </v>
      </c>
      <c r="G100" s="46" t="str">
        <f aca="false">IF(Stammdaten!B108="","",E100+IF(F100=" ",0,F100))</f>
        <v/>
      </c>
      <c r="H100" s="22" t="str">
        <f aca="false">IF(Stammdaten!B108="","",Stammdaten!I108)</f>
        <v/>
      </c>
      <c r="I100" s="53" t="str">
        <f aca="false">IF(Stammdaten!B108="","",G100-H100)</f>
        <v/>
      </c>
      <c r="J100" s="54" t="str">
        <f aca="false">IF(Stammdaten!B108="","",IF(I100&gt;0,"↑ Nachzahlung",IF(I100&lt;0,"↓ Guthaben","✓ Ausgeglichen")))</f>
        <v/>
      </c>
    </row>
    <row r="101" customFormat="false" ht="15" hidden="false" customHeight="false" outlineLevel="0" collapsed="false">
      <c r="A101" s="14" t="n">
        <v>97</v>
      </c>
      <c r="B101" s="36" t="str">
        <f aca="false">IF(Stammdaten!B109="","",Stammdaten!B109)</f>
        <v/>
      </c>
      <c r="C101" s="52" t="str">
        <f aca="false">IF(Stammdaten!B109="","",Stammdaten!D109)</f>
        <v/>
      </c>
      <c r="D101" s="20" t="str">
        <f aca="false">IF(Stammdaten!B109="","",Stammdaten!J109)</f>
        <v/>
      </c>
      <c r="E101" s="19" t="str">
        <f aca="false">IF(Stammdaten!B109="","",(IF(AND(Kostenerfassung!E5="Ja",Kostenerfassung!C5&lt;&gt;"",Kostenerfassung!C5&lt;&gt;0,Stammdaten!B109&lt;&gt;""),IF(Kostenerfassung!D5="Wohnfläche (m²)",Kostenerfassung!C5*Stammdaten!D109/Stammdaten!D$113,IF(Kostenerfassung!D5="Personenzahl",Kostenerfassung!C5*Stammdaten!E109/Stammdaten!E$113,IF(Kostenerfassung!D5="Einheiten (gleich)",Kostenerfassung!C5*1/COUNTA(Stammdaten!B$13:B$112),0))),0)+IF(AND(Kostenerfassung!E6="Ja",Kostenerfassung!C6&lt;&gt;"",Kostenerfassung!C6&lt;&gt;0,Stammdaten!B109&lt;&gt;""),IF(Kostenerfassung!D6="Wohnfläche (m²)",Kostenerfassung!C6*Stammdaten!D109/Stammdaten!D$113,IF(Kostenerfassung!D6="Personenzahl",Kostenerfassung!C6*Stammdaten!E109/Stammdaten!E$113,IF(Kostenerfassung!D6="Einheiten (gleich)",Kostenerfassung!C6*1/COUNTA(Stammdaten!B$13:B$112),0))),0)+IF(AND(Kostenerfassung!E7="Ja",Kostenerfassung!C7&lt;&gt;"",Kostenerfassung!C7&lt;&gt;0,Stammdaten!B109&lt;&gt;""),IF(Kostenerfassung!D7="Wohnfläche (m²)",Kostenerfassung!C7*Stammdaten!D109/Stammdaten!D$113,IF(Kostenerfassung!D7="Personenzahl",Kostenerfassung!C7*Stammdaten!E109/Stammdaten!E$113,IF(Kostenerfassung!D7="Einheiten (gleich)",Kostenerfassung!C7*1/COUNTA(Stammdaten!B$13:B$112),0))),0)+IF(AND(Kostenerfassung!E10="Ja",Kostenerfassung!C10&lt;&gt;"",Kostenerfassung!C10&lt;&gt;0,Stammdaten!B109&lt;&gt;""),IF(Kostenerfassung!D10="Wohnfläche (m²)",Kostenerfassung!C10*Stammdaten!D109/Stammdaten!D$113,IF(Kostenerfassung!D10="Personenzahl",Kostenerfassung!C10*Stammdaten!E109/Stammdaten!E$113,IF(Kostenerfassung!D10="Einheiten (gleich)",Kostenerfassung!C10*1/COUNTA(Stammdaten!B$13:B$112),0))),0)+IF(AND(Kostenerfassung!E11="Ja",Kostenerfassung!C11&lt;&gt;"",Kostenerfassung!C11&lt;&gt;0,Stammdaten!B109&lt;&gt;""),IF(Kostenerfassung!D11="Wohnfläche (m²)",Kostenerfassung!C11*Stammdaten!D109/Stammdaten!D$113,IF(Kostenerfassung!D11="Personenzahl",Kostenerfassung!C11*Stammdaten!E109/Stammdaten!E$113,IF(Kostenerfassung!D11="Einheiten (gleich)",Kostenerfassung!C11*1/COUNTA(Stammdaten!B$13:B$112),0))),0)+IF(AND(Kostenerfassung!E12="Ja",Kostenerfassung!C12&lt;&gt;"",Kostenerfassung!C12&lt;&gt;0,Stammdaten!B109&lt;&gt;""),IF(Kostenerfassung!D12="Wohnfläche (m²)",Kostenerfassung!C12*Stammdaten!D109/Stammdaten!D$113,IF(Kostenerfassung!D12="Personenzahl",Kostenerfassung!C12*Stammdaten!E109/Stammdaten!E$113,IF(Kostenerfassung!D12="Einheiten (gleich)",Kostenerfassung!C12*1/COUNTA(Stammdaten!B$13:B$112),0))),0)+IF(AND(Kostenerfassung!E13="Ja",Kostenerfassung!C13&lt;&gt;"",Kostenerfassung!C13&lt;&gt;0,Stammdaten!B109&lt;&gt;""),IF(Kostenerfassung!D13="Wohnfläche (m²)",Kostenerfassung!C13*Stammdaten!D109/Stammdaten!D$113,IF(Kostenerfassung!D13="Personenzahl",Kostenerfassung!C13*Stammdaten!E109/Stammdaten!E$113,IF(Kostenerfassung!D13="Einheiten (gleich)",Kostenerfassung!C13*1/COUNTA(Stammdaten!B$13:B$112),0))),0)+IF(AND(Kostenerfassung!E14="Ja",Kostenerfassung!C14&lt;&gt;"",Kostenerfassung!C14&lt;&gt;0,Stammdaten!B109&lt;&gt;""),IF(Kostenerfassung!D14="Wohnfläche (m²)",Kostenerfassung!C14*Stammdaten!D109/Stammdaten!D$113,IF(Kostenerfassung!D14="Personenzahl",Kostenerfassung!C14*Stammdaten!E109/Stammdaten!E$113,IF(Kostenerfassung!D14="Einheiten (gleich)",Kostenerfassung!C14*1/COUNTA(Stammdaten!B$13:B$112),0))),0)+IF(AND(Kostenerfassung!E15="Ja",Kostenerfassung!C15&lt;&gt;"",Kostenerfassung!C15&lt;&gt;0,Stammdaten!B109&lt;&gt;""),IF(Kostenerfassung!D15="Wohnfläche (m²)",Kostenerfassung!C15*Stammdaten!D109/Stammdaten!D$113,IF(Kostenerfassung!D15="Personenzahl",Kostenerfassung!C15*Stammdaten!E109/Stammdaten!E$113,IF(Kostenerfassung!D15="Einheiten (gleich)",Kostenerfassung!C15*1/COUNTA(Stammdaten!B$13:B$112),0))),0)+IF(AND(Kostenerfassung!E16="Ja",Kostenerfassung!C16&lt;&gt;"",Kostenerfassung!C16&lt;&gt;0,Stammdaten!B109&lt;&gt;""),IF(Kostenerfassung!D16="Wohnfläche (m²)",Kostenerfassung!C16*Stammdaten!D109/Stammdaten!D$113,IF(Kostenerfassung!D16="Personenzahl",Kostenerfassung!C16*Stammdaten!E109/Stammdaten!E$113,IF(Kostenerfassung!D16="Einheiten (gleich)",Kostenerfassung!C16*1/COUNTA(Stammdaten!B$13:B$112),0))),0)+IF(AND(Kostenerfassung!E17="Ja",Kostenerfassung!C17&lt;&gt;"",Kostenerfassung!C17&lt;&gt;0,Stammdaten!B109&lt;&gt;""),IF(Kostenerfassung!D17="Wohnfläche (m²)",Kostenerfassung!C17*Stammdaten!D109/Stammdaten!D$113,IF(Kostenerfassung!D17="Personenzahl",Kostenerfassung!C17*Stammdaten!E109/Stammdaten!E$113,IF(Kostenerfassung!D17="Einheiten (gleich)",Kostenerfassung!C17*1/COUNTA(Stammdaten!B$13:B$112),0))),0)+IF(AND(Kostenerfassung!E18="Ja",Kostenerfassung!C18&lt;&gt;"",Kostenerfassung!C18&lt;&gt;0,Stammdaten!B109&lt;&gt;""),IF(Kostenerfassung!D18="Wohnfläche (m²)",Kostenerfassung!C18*Stammdaten!D109/Stammdaten!D$113,IF(Kostenerfassung!D18="Personenzahl",Kostenerfassung!C18*Stammdaten!E109/Stammdaten!E$113,IF(Kostenerfassung!D18="Einheiten (gleich)",Kostenerfassung!C18*1/COUNTA(Stammdaten!B$13:B$112),0))),0)+IF(AND(Kostenerfassung!E19="Ja",Kostenerfassung!C19&lt;&gt;"",Kostenerfassung!C19&lt;&gt;0,Stammdaten!B109&lt;&gt;""),IF(Kostenerfassung!D19="Wohnfläche (m²)",Kostenerfassung!C19*Stammdaten!D109/Stammdaten!D$113,IF(Kostenerfassung!D19="Personenzahl",Kostenerfassung!C19*Stammdaten!E109/Stammdaten!E$113,IF(Kostenerfassung!D19="Einheiten (gleich)",Kostenerfassung!C19*1/COUNTA(Stammdaten!B$13:B$112),0))),0)+IF(AND(Kostenerfassung!E20="Ja",Kostenerfassung!C20&lt;&gt;"",Kostenerfassung!C20&lt;&gt;0,Stammdaten!B109&lt;&gt;""),IF(Kostenerfassung!D20="Wohnfläche (m²)",Kostenerfassung!C20*Stammdaten!D109/Stammdaten!D$113,IF(Kostenerfassung!D20="Personenzahl",Kostenerfassung!C20*Stammdaten!E109/Stammdaten!E$113,IF(Kostenerfassung!D20="Einheiten (gleich)",Kostenerfassung!C20*1/COUNTA(Stammdaten!B$13:B$112),0))),0)+IF(AND(Kostenerfassung!E21="Ja",Kostenerfassung!C21&lt;&gt;"",Kostenerfassung!C21&lt;&gt;0,Stammdaten!B109&lt;&gt;""),IF(Kostenerfassung!D21="Wohnfläche (m²)",Kostenerfassung!C21*Stammdaten!D109/Stammdaten!D$113,IF(Kostenerfassung!D21="Personenzahl",Kostenerfassung!C21*Stammdaten!E109/Stammdaten!E$113,IF(Kostenerfassung!D21="Einheiten (gleich)",Kostenerfassung!C21*1/COUNTA(Stammdaten!B$13:B$112),0))),0)+IF(AND(Kostenerfassung!E22="Ja",Kostenerfassung!C22&lt;&gt;"",Kostenerfassung!C22&lt;&gt;0,Stammdaten!B109&lt;&gt;""),IF(Kostenerfassung!D22="Wohnfläche (m²)",Kostenerfassung!C22*Stammdaten!D109/Stammdaten!D$113,IF(Kostenerfassung!D22="Personenzahl",Kostenerfassung!C22*Stammdaten!E109/Stammdaten!E$113,IF(Kostenerfassung!D22="Einheiten (gleich)",Kostenerfassung!C22*1/COUNTA(Stammdaten!B$13:B$112),0))),0)))</f>
        <v/>
      </c>
      <c r="F101" s="19" t="str">
        <f aca="false">IF(Stammdaten!B109=""," ",IF(Stammdaten!D109="",0,Heizkosten!C$11*Stammdaten!D109/Stammdaten!D$113+IF(Stammdaten!F$113=0,0,Heizkosten!C$12*Stammdaten!F109/Stammdaten!F$113)+Heizkosten!C$13*Stammdaten!D109/Stammdaten!D$113+IF(Stammdaten!G$113=0,0,Heizkosten!C$14*Stammdaten!G109/Stammdaten!G$113)))</f>
        <v> </v>
      </c>
      <c r="G101" s="47" t="str">
        <f aca="false">IF(Stammdaten!B109="","",E101+IF(F101=" ",0,F101))</f>
        <v/>
      </c>
      <c r="H101" s="19" t="str">
        <f aca="false">IF(Stammdaten!B109="","",Stammdaten!I109)</f>
        <v/>
      </c>
      <c r="I101" s="53" t="str">
        <f aca="false">IF(Stammdaten!B109="","",G101-H101)</f>
        <v/>
      </c>
      <c r="J101" s="54" t="str">
        <f aca="false">IF(Stammdaten!B109="","",IF(I101&gt;0,"↑ Nachzahlung",IF(I101&lt;0,"↓ Guthaben","✓ Ausgeglichen")))</f>
        <v/>
      </c>
    </row>
    <row r="102" customFormat="false" ht="15" hidden="false" customHeight="false" outlineLevel="0" collapsed="false">
      <c r="A102" s="21" t="n">
        <v>98</v>
      </c>
      <c r="B102" s="32" t="str">
        <f aca="false">IF(Stammdaten!B110="","",Stammdaten!B110)</f>
        <v/>
      </c>
      <c r="C102" s="55" t="str">
        <f aca="false">IF(Stammdaten!B110="","",Stammdaten!D110)</f>
        <v/>
      </c>
      <c r="D102" s="23" t="str">
        <f aca="false">IF(Stammdaten!B110="","",Stammdaten!J110)</f>
        <v/>
      </c>
      <c r="E102" s="22" t="str">
        <f aca="false">IF(Stammdaten!B110="","",(IF(AND(Kostenerfassung!E5="Ja",Kostenerfassung!C5&lt;&gt;"",Kostenerfassung!C5&lt;&gt;0,Stammdaten!B110&lt;&gt;""),IF(Kostenerfassung!D5="Wohnfläche (m²)",Kostenerfassung!C5*Stammdaten!D110/Stammdaten!D$113,IF(Kostenerfassung!D5="Personenzahl",Kostenerfassung!C5*Stammdaten!E110/Stammdaten!E$113,IF(Kostenerfassung!D5="Einheiten (gleich)",Kostenerfassung!C5*1/COUNTA(Stammdaten!B$13:B$112),0))),0)+IF(AND(Kostenerfassung!E6="Ja",Kostenerfassung!C6&lt;&gt;"",Kostenerfassung!C6&lt;&gt;0,Stammdaten!B110&lt;&gt;""),IF(Kostenerfassung!D6="Wohnfläche (m²)",Kostenerfassung!C6*Stammdaten!D110/Stammdaten!D$113,IF(Kostenerfassung!D6="Personenzahl",Kostenerfassung!C6*Stammdaten!E110/Stammdaten!E$113,IF(Kostenerfassung!D6="Einheiten (gleich)",Kostenerfassung!C6*1/COUNTA(Stammdaten!B$13:B$112),0))),0)+IF(AND(Kostenerfassung!E7="Ja",Kostenerfassung!C7&lt;&gt;"",Kostenerfassung!C7&lt;&gt;0,Stammdaten!B110&lt;&gt;""),IF(Kostenerfassung!D7="Wohnfläche (m²)",Kostenerfassung!C7*Stammdaten!D110/Stammdaten!D$113,IF(Kostenerfassung!D7="Personenzahl",Kostenerfassung!C7*Stammdaten!E110/Stammdaten!E$113,IF(Kostenerfassung!D7="Einheiten (gleich)",Kostenerfassung!C7*1/COUNTA(Stammdaten!B$13:B$112),0))),0)+IF(AND(Kostenerfassung!E10="Ja",Kostenerfassung!C10&lt;&gt;"",Kostenerfassung!C10&lt;&gt;0,Stammdaten!B110&lt;&gt;""),IF(Kostenerfassung!D10="Wohnfläche (m²)",Kostenerfassung!C10*Stammdaten!D110/Stammdaten!D$113,IF(Kostenerfassung!D10="Personenzahl",Kostenerfassung!C10*Stammdaten!E110/Stammdaten!E$113,IF(Kostenerfassung!D10="Einheiten (gleich)",Kostenerfassung!C10*1/COUNTA(Stammdaten!B$13:B$112),0))),0)+IF(AND(Kostenerfassung!E11="Ja",Kostenerfassung!C11&lt;&gt;"",Kostenerfassung!C11&lt;&gt;0,Stammdaten!B110&lt;&gt;""),IF(Kostenerfassung!D11="Wohnfläche (m²)",Kostenerfassung!C11*Stammdaten!D110/Stammdaten!D$113,IF(Kostenerfassung!D11="Personenzahl",Kostenerfassung!C11*Stammdaten!E110/Stammdaten!E$113,IF(Kostenerfassung!D11="Einheiten (gleich)",Kostenerfassung!C11*1/COUNTA(Stammdaten!B$13:B$112),0))),0)+IF(AND(Kostenerfassung!E12="Ja",Kostenerfassung!C12&lt;&gt;"",Kostenerfassung!C12&lt;&gt;0,Stammdaten!B110&lt;&gt;""),IF(Kostenerfassung!D12="Wohnfläche (m²)",Kostenerfassung!C12*Stammdaten!D110/Stammdaten!D$113,IF(Kostenerfassung!D12="Personenzahl",Kostenerfassung!C12*Stammdaten!E110/Stammdaten!E$113,IF(Kostenerfassung!D12="Einheiten (gleich)",Kostenerfassung!C12*1/COUNTA(Stammdaten!B$13:B$112),0))),0)+IF(AND(Kostenerfassung!E13="Ja",Kostenerfassung!C13&lt;&gt;"",Kostenerfassung!C13&lt;&gt;0,Stammdaten!B110&lt;&gt;""),IF(Kostenerfassung!D13="Wohnfläche (m²)",Kostenerfassung!C13*Stammdaten!D110/Stammdaten!D$113,IF(Kostenerfassung!D13="Personenzahl",Kostenerfassung!C13*Stammdaten!E110/Stammdaten!E$113,IF(Kostenerfassung!D13="Einheiten (gleich)",Kostenerfassung!C13*1/COUNTA(Stammdaten!B$13:B$112),0))),0)+IF(AND(Kostenerfassung!E14="Ja",Kostenerfassung!C14&lt;&gt;"",Kostenerfassung!C14&lt;&gt;0,Stammdaten!B110&lt;&gt;""),IF(Kostenerfassung!D14="Wohnfläche (m²)",Kostenerfassung!C14*Stammdaten!D110/Stammdaten!D$113,IF(Kostenerfassung!D14="Personenzahl",Kostenerfassung!C14*Stammdaten!E110/Stammdaten!E$113,IF(Kostenerfassung!D14="Einheiten (gleich)",Kostenerfassung!C14*1/COUNTA(Stammdaten!B$13:B$112),0))),0)+IF(AND(Kostenerfassung!E15="Ja",Kostenerfassung!C15&lt;&gt;"",Kostenerfassung!C15&lt;&gt;0,Stammdaten!B110&lt;&gt;""),IF(Kostenerfassung!D15="Wohnfläche (m²)",Kostenerfassung!C15*Stammdaten!D110/Stammdaten!D$113,IF(Kostenerfassung!D15="Personenzahl",Kostenerfassung!C15*Stammdaten!E110/Stammdaten!E$113,IF(Kostenerfassung!D15="Einheiten (gleich)",Kostenerfassung!C15*1/COUNTA(Stammdaten!B$13:B$112),0))),0)+IF(AND(Kostenerfassung!E16="Ja",Kostenerfassung!C16&lt;&gt;"",Kostenerfassung!C16&lt;&gt;0,Stammdaten!B110&lt;&gt;""),IF(Kostenerfassung!D16="Wohnfläche (m²)",Kostenerfassung!C16*Stammdaten!D110/Stammdaten!D$113,IF(Kostenerfassung!D16="Personenzahl",Kostenerfassung!C16*Stammdaten!E110/Stammdaten!E$113,IF(Kostenerfassung!D16="Einheiten (gleich)",Kostenerfassung!C16*1/COUNTA(Stammdaten!B$13:B$112),0))),0)+IF(AND(Kostenerfassung!E17="Ja",Kostenerfassung!C17&lt;&gt;"",Kostenerfassung!C17&lt;&gt;0,Stammdaten!B110&lt;&gt;""),IF(Kostenerfassung!D17="Wohnfläche (m²)",Kostenerfassung!C17*Stammdaten!D110/Stammdaten!D$113,IF(Kostenerfassung!D17="Personenzahl",Kostenerfassung!C17*Stammdaten!E110/Stammdaten!E$113,IF(Kostenerfassung!D17="Einheiten (gleich)",Kostenerfassung!C17*1/COUNTA(Stammdaten!B$13:B$112),0))),0)+IF(AND(Kostenerfassung!E18="Ja",Kostenerfassung!C18&lt;&gt;"",Kostenerfassung!C18&lt;&gt;0,Stammdaten!B110&lt;&gt;""),IF(Kostenerfassung!D18="Wohnfläche (m²)",Kostenerfassung!C18*Stammdaten!D110/Stammdaten!D$113,IF(Kostenerfassung!D18="Personenzahl",Kostenerfassung!C18*Stammdaten!E110/Stammdaten!E$113,IF(Kostenerfassung!D18="Einheiten (gleich)",Kostenerfassung!C18*1/COUNTA(Stammdaten!B$13:B$112),0))),0)+IF(AND(Kostenerfassung!E19="Ja",Kostenerfassung!C19&lt;&gt;"",Kostenerfassung!C19&lt;&gt;0,Stammdaten!B110&lt;&gt;""),IF(Kostenerfassung!D19="Wohnfläche (m²)",Kostenerfassung!C19*Stammdaten!D110/Stammdaten!D$113,IF(Kostenerfassung!D19="Personenzahl",Kostenerfassung!C19*Stammdaten!E110/Stammdaten!E$113,IF(Kostenerfassung!D19="Einheiten (gleich)",Kostenerfassung!C19*1/COUNTA(Stammdaten!B$13:B$112),0))),0)+IF(AND(Kostenerfassung!E20="Ja",Kostenerfassung!C20&lt;&gt;"",Kostenerfassung!C20&lt;&gt;0,Stammdaten!B110&lt;&gt;""),IF(Kostenerfassung!D20="Wohnfläche (m²)",Kostenerfassung!C20*Stammdaten!D110/Stammdaten!D$113,IF(Kostenerfassung!D20="Personenzahl",Kostenerfassung!C20*Stammdaten!E110/Stammdaten!E$113,IF(Kostenerfassung!D20="Einheiten (gleich)",Kostenerfassung!C20*1/COUNTA(Stammdaten!B$13:B$112),0))),0)+IF(AND(Kostenerfassung!E21="Ja",Kostenerfassung!C21&lt;&gt;"",Kostenerfassung!C21&lt;&gt;0,Stammdaten!B110&lt;&gt;""),IF(Kostenerfassung!D21="Wohnfläche (m²)",Kostenerfassung!C21*Stammdaten!D110/Stammdaten!D$113,IF(Kostenerfassung!D21="Personenzahl",Kostenerfassung!C21*Stammdaten!E110/Stammdaten!E$113,IF(Kostenerfassung!D21="Einheiten (gleich)",Kostenerfassung!C21*1/COUNTA(Stammdaten!B$13:B$112),0))),0)+IF(AND(Kostenerfassung!E22="Ja",Kostenerfassung!C22&lt;&gt;"",Kostenerfassung!C22&lt;&gt;0,Stammdaten!B110&lt;&gt;""),IF(Kostenerfassung!D22="Wohnfläche (m²)",Kostenerfassung!C22*Stammdaten!D110/Stammdaten!D$113,IF(Kostenerfassung!D22="Personenzahl",Kostenerfassung!C22*Stammdaten!E110/Stammdaten!E$113,IF(Kostenerfassung!D22="Einheiten (gleich)",Kostenerfassung!C22*1/COUNTA(Stammdaten!B$13:B$112),0))),0)))</f>
        <v/>
      </c>
      <c r="F102" s="22" t="str">
        <f aca="false">IF(Stammdaten!B110=""," ",IF(Stammdaten!D110="",0,Heizkosten!C$11*Stammdaten!D110/Stammdaten!D$113+IF(Stammdaten!F$113=0,0,Heizkosten!C$12*Stammdaten!F110/Stammdaten!F$113)+Heizkosten!C$13*Stammdaten!D110/Stammdaten!D$113+IF(Stammdaten!G$113=0,0,Heizkosten!C$14*Stammdaten!G110/Stammdaten!G$113)))</f>
        <v> </v>
      </c>
      <c r="G102" s="46" t="str">
        <f aca="false">IF(Stammdaten!B110="","",E102+IF(F102=" ",0,F102))</f>
        <v/>
      </c>
      <c r="H102" s="22" t="str">
        <f aca="false">IF(Stammdaten!B110="","",Stammdaten!I110)</f>
        <v/>
      </c>
      <c r="I102" s="53" t="str">
        <f aca="false">IF(Stammdaten!B110="","",G102-H102)</f>
        <v/>
      </c>
      <c r="J102" s="54" t="str">
        <f aca="false">IF(Stammdaten!B110="","",IF(I102&gt;0,"↑ Nachzahlung",IF(I102&lt;0,"↓ Guthaben","✓ Ausgeglichen")))</f>
        <v/>
      </c>
    </row>
    <row r="103" customFormat="false" ht="15" hidden="false" customHeight="false" outlineLevel="0" collapsed="false">
      <c r="A103" s="14" t="n">
        <v>99</v>
      </c>
      <c r="B103" s="36" t="str">
        <f aca="false">IF(Stammdaten!B111="","",Stammdaten!B111)</f>
        <v/>
      </c>
      <c r="C103" s="52" t="str">
        <f aca="false">IF(Stammdaten!B111="","",Stammdaten!D111)</f>
        <v/>
      </c>
      <c r="D103" s="20" t="str">
        <f aca="false">IF(Stammdaten!B111="","",Stammdaten!J111)</f>
        <v/>
      </c>
      <c r="E103" s="19" t="str">
        <f aca="false">IF(Stammdaten!B111="","",(IF(AND(Kostenerfassung!E5="Ja",Kostenerfassung!C5&lt;&gt;"",Kostenerfassung!C5&lt;&gt;0,Stammdaten!B111&lt;&gt;""),IF(Kostenerfassung!D5="Wohnfläche (m²)",Kostenerfassung!C5*Stammdaten!D111/Stammdaten!D$113,IF(Kostenerfassung!D5="Personenzahl",Kostenerfassung!C5*Stammdaten!E111/Stammdaten!E$113,IF(Kostenerfassung!D5="Einheiten (gleich)",Kostenerfassung!C5*1/COUNTA(Stammdaten!B$13:B$112),0))),0)+IF(AND(Kostenerfassung!E6="Ja",Kostenerfassung!C6&lt;&gt;"",Kostenerfassung!C6&lt;&gt;0,Stammdaten!B111&lt;&gt;""),IF(Kostenerfassung!D6="Wohnfläche (m²)",Kostenerfassung!C6*Stammdaten!D111/Stammdaten!D$113,IF(Kostenerfassung!D6="Personenzahl",Kostenerfassung!C6*Stammdaten!E111/Stammdaten!E$113,IF(Kostenerfassung!D6="Einheiten (gleich)",Kostenerfassung!C6*1/COUNTA(Stammdaten!B$13:B$112),0))),0)+IF(AND(Kostenerfassung!E7="Ja",Kostenerfassung!C7&lt;&gt;"",Kostenerfassung!C7&lt;&gt;0,Stammdaten!B111&lt;&gt;""),IF(Kostenerfassung!D7="Wohnfläche (m²)",Kostenerfassung!C7*Stammdaten!D111/Stammdaten!D$113,IF(Kostenerfassung!D7="Personenzahl",Kostenerfassung!C7*Stammdaten!E111/Stammdaten!E$113,IF(Kostenerfassung!D7="Einheiten (gleich)",Kostenerfassung!C7*1/COUNTA(Stammdaten!B$13:B$112),0))),0)+IF(AND(Kostenerfassung!E10="Ja",Kostenerfassung!C10&lt;&gt;"",Kostenerfassung!C10&lt;&gt;0,Stammdaten!B111&lt;&gt;""),IF(Kostenerfassung!D10="Wohnfläche (m²)",Kostenerfassung!C10*Stammdaten!D111/Stammdaten!D$113,IF(Kostenerfassung!D10="Personenzahl",Kostenerfassung!C10*Stammdaten!E111/Stammdaten!E$113,IF(Kostenerfassung!D10="Einheiten (gleich)",Kostenerfassung!C10*1/COUNTA(Stammdaten!B$13:B$112),0))),0)+IF(AND(Kostenerfassung!E11="Ja",Kostenerfassung!C11&lt;&gt;"",Kostenerfassung!C11&lt;&gt;0,Stammdaten!B111&lt;&gt;""),IF(Kostenerfassung!D11="Wohnfläche (m²)",Kostenerfassung!C11*Stammdaten!D111/Stammdaten!D$113,IF(Kostenerfassung!D11="Personenzahl",Kostenerfassung!C11*Stammdaten!E111/Stammdaten!E$113,IF(Kostenerfassung!D11="Einheiten (gleich)",Kostenerfassung!C11*1/COUNTA(Stammdaten!B$13:B$112),0))),0)+IF(AND(Kostenerfassung!E12="Ja",Kostenerfassung!C12&lt;&gt;"",Kostenerfassung!C12&lt;&gt;0,Stammdaten!B111&lt;&gt;""),IF(Kostenerfassung!D12="Wohnfläche (m²)",Kostenerfassung!C12*Stammdaten!D111/Stammdaten!D$113,IF(Kostenerfassung!D12="Personenzahl",Kostenerfassung!C12*Stammdaten!E111/Stammdaten!E$113,IF(Kostenerfassung!D12="Einheiten (gleich)",Kostenerfassung!C12*1/COUNTA(Stammdaten!B$13:B$112),0))),0)+IF(AND(Kostenerfassung!E13="Ja",Kostenerfassung!C13&lt;&gt;"",Kostenerfassung!C13&lt;&gt;0,Stammdaten!B111&lt;&gt;""),IF(Kostenerfassung!D13="Wohnfläche (m²)",Kostenerfassung!C13*Stammdaten!D111/Stammdaten!D$113,IF(Kostenerfassung!D13="Personenzahl",Kostenerfassung!C13*Stammdaten!E111/Stammdaten!E$113,IF(Kostenerfassung!D13="Einheiten (gleich)",Kostenerfassung!C13*1/COUNTA(Stammdaten!B$13:B$112),0))),0)+IF(AND(Kostenerfassung!E14="Ja",Kostenerfassung!C14&lt;&gt;"",Kostenerfassung!C14&lt;&gt;0,Stammdaten!B111&lt;&gt;""),IF(Kostenerfassung!D14="Wohnfläche (m²)",Kostenerfassung!C14*Stammdaten!D111/Stammdaten!D$113,IF(Kostenerfassung!D14="Personenzahl",Kostenerfassung!C14*Stammdaten!E111/Stammdaten!E$113,IF(Kostenerfassung!D14="Einheiten (gleich)",Kostenerfassung!C14*1/COUNTA(Stammdaten!B$13:B$112),0))),0)+IF(AND(Kostenerfassung!E15="Ja",Kostenerfassung!C15&lt;&gt;"",Kostenerfassung!C15&lt;&gt;0,Stammdaten!B111&lt;&gt;""),IF(Kostenerfassung!D15="Wohnfläche (m²)",Kostenerfassung!C15*Stammdaten!D111/Stammdaten!D$113,IF(Kostenerfassung!D15="Personenzahl",Kostenerfassung!C15*Stammdaten!E111/Stammdaten!E$113,IF(Kostenerfassung!D15="Einheiten (gleich)",Kostenerfassung!C15*1/COUNTA(Stammdaten!B$13:B$112),0))),0)+IF(AND(Kostenerfassung!E16="Ja",Kostenerfassung!C16&lt;&gt;"",Kostenerfassung!C16&lt;&gt;0,Stammdaten!B111&lt;&gt;""),IF(Kostenerfassung!D16="Wohnfläche (m²)",Kostenerfassung!C16*Stammdaten!D111/Stammdaten!D$113,IF(Kostenerfassung!D16="Personenzahl",Kostenerfassung!C16*Stammdaten!E111/Stammdaten!E$113,IF(Kostenerfassung!D16="Einheiten (gleich)",Kostenerfassung!C16*1/COUNTA(Stammdaten!B$13:B$112),0))),0)+IF(AND(Kostenerfassung!E17="Ja",Kostenerfassung!C17&lt;&gt;"",Kostenerfassung!C17&lt;&gt;0,Stammdaten!B111&lt;&gt;""),IF(Kostenerfassung!D17="Wohnfläche (m²)",Kostenerfassung!C17*Stammdaten!D111/Stammdaten!D$113,IF(Kostenerfassung!D17="Personenzahl",Kostenerfassung!C17*Stammdaten!E111/Stammdaten!E$113,IF(Kostenerfassung!D17="Einheiten (gleich)",Kostenerfassung!C17*1/COUNTA(Stammdaten!B$13:B$112),0))),0)+IF(AND(Kostenerfassung!E18="Ja",Kostenerfassung!C18&lt;&gt;"",Kostenerfassung!C18&lt;&gt;0,Stammdaten!B111&lt;&gt;""),IF(Kostenerfassung!D18="Wohnfläche (m²)",Kostenerfassung!C18*Stammdaten!D111/Stammdaten!D$113,IF(Kostenerfassung!D18="Personenzahl",Kostenerfassung!C18*Stammdaten!E111/Stammdaten!E$113,IF(Kostenerfassung!D18="Einheiten (gleich)",Kostenerfassung!C18*1/COUNTA(Stammdaten!B$13:B$112),0))),0)+IF(AND(Kostenerfassung!E19="Ja",Kostenerfassung!C19&lt;&gt;"",Kostenerfassung!C19&lt;&gt;0,Stammdaten!B111&lt;&gt;""),IF(Kostenerfassung!D19="Wohnfläche (m²)",Kostenerfassung!C19*Stammdaten!D111/Stammdaten!D$113,IF(Kostenerfassung!D19="Personenzahl",Kostenerfassung!C19*Stammdaten!E111/Stammdaten!E$113,IF(Kostenerfassung!D19="Einheiten (gleich)",Kostenerfassung!C19*1/COUNTA(Stammdaten!B$13:B$112),0))),0)+IF(AND(Kostenerfassung!E20="Ja",Kostenerfassung!C20&lt;&gt;"",Kostenerfassung!C20&lt;&gt;0,Stammdaten!B111&lt;&gt;""),IF(Kostenerfassung!D20="Wohnfläche (m²)",Kostenerfassung!C20*Stammdaten!D111/Stammdaten!D$113,IF(Kostenerfassung!D20="Personenzahl",Kostenerfassung!C20*Stammdaten!E111/Stammdaten!E$113,IF(Kostenerfassung!D20="Einheiten (gleich)",Kostenerfassung!C20*1/COUNTA(Stammdaten!B$13:B$112),0))),0)+IF(AND(Kostenerfassung!E21="Ja",Kostenerfassung!C21&lt;&gt;"",Kostenerfassung!C21&lt;&gt;0,Stammdaten!B111&lt;&gt;""),IF(Kostenerfassung!D21="Wohnfläche (m²)",Kostenerfassung!C21*Stammdaten!D111/Stammdaten!D$113,IF(Kostenerfassung!D21="Personenzahl",Kostenerfassung!C21*Stammdaten!E111/Stammdaten!E$113,IF(Kostenerfassung!D21="Einheiten (gleich)",Kostenerfassung!C21*1/COUNTA(Stammdaten!B$13:B$112),0))),0)+IF(AND(Kostenerfassung!E22="Ja",Kostenerfassung!C22&lt;&gt;"",Kostenerfassung!C22&lt;&gt;0,Stammdaten!B111&lt;&gt;""),IF(Kostenerfassung!D22="Wohnfläche (m²)",Kostenerfassung!C22*Stammdaten!D111/Stammdaten!D$113,IF(Kostenerfassung!D22="Personenzahl",Kostenerfassung!C22*Stammdaten!E111/Stammdaten!E$113,IF(Kostenerfassung!D22="Einheiten (gleich)",Kostenerfassung!C22*1/COUNTA(Stammdaten!B$13:B$112),0))),0)))</f>
        <v/>
      </c>
      <c r="F103" s="19" t="str">
        <f aca="false">IF(Stammdaten!B111=""," ",IF(Stammdaten!D111="",0,Heizkosten!C$11*Stammdaten!D111/Stammdaten!D$113+IF(Stammdaten!F$113=0,0,Heizkosten!C$12*Stammdaten!F111/Stammdaten!F$113)+Heizkosten!C$13*Stammdaten!D111/Stammdaten!D$113+IF(Stammdaten!G$113=0,0,Heizkosten!C$14*Stammdaten!G111/Stammdaten!G$113)))</f>
        <v> </v>
      </c>
      <c r="G103" s="47" t="str">
        <f aca="false">IF(Stammdaten!B111="","",E103+IF(F103=" ",0,F103))</f>
        <v/>
      </c>
      <c r="H103" s="19" t="str">
        <f aca="false">IF(Stammdaten!B111="","",Stammdaten!I111)</f>
        <v/>
      </c>
      <c r="I103" s="53" t="str">
        <f aca="false">IF(Stammdaten!B111="","",G103-H103)</f>
        <v/>
      </c>
      <c r="J103" s="54" t="str">
        <f aca="false">IF(Stammdaten!B111="","",IF(I103&gt;0,"↑ Nachzahlung",IF(I103&lt;0,"↓ Guthaben","✓ Ausgeglichen")))</f>
        <v/>
      </c>
    </row>
    <row r="104" customFormat="false" ht="15" hidden="false" customHeight="false" outlineLevel="0" collapsed="false">
      <c r="A104" s="21" t="n">
        <v>100</v>
      </c>
      <c r="B104" s="32" t="str">
        <f aca="false">IF(Stammdaten!B112="","",Stammdaten!B112)</f>
        <v/>
      </c>
      <c r="C104" s="55" t="str">
        <f aca="false">IF(Stammdaten!B112="","",Stammdaten!D112)</f>
        <v/>
      </c>
      <c r="D104" s="23" t="str">
        <f aca="false">IF(Stammdaten!B112="","",Stammdaten!J112)</f>
        <v/>
      </c>
      <c r="E104" s="22" t="str">
        <f aca="false">IF(Stammdaten!B112="","",(IF(AND(Kostenerfassung!E5="Ja",Kostenerfassung!C5&lt;&gt;"",Kostenerfassung!C5&lt;&gt;0,Stammdaten!B112&lt;&gt;""),IF(Kostenerfassung!D5="Wohnfläche (m²)",Kostenerfassung!C5*Stammdaten!D112/Stammdaten!D$113,IF(Kostenerfassung!D5="Personenzahl",Kostenerfassung!C5*Stammdaten!E112/Stammdaten!E$113,IF(Kostenerfassung!D5="Einheiten (gleich)",Kostenerfassung!C5*1/COUNTA(Stammdaten!B$13:B$112),0))),0)+IF(AND(Kostenerfassung!E6="Ja",Kostenerfassung!C6&lt;&gt;"",Kostenerfassung!C6&lt;&gt;0,Stammdaten!B112&lt;&gt;""),IF(Kostenerfassung!D6="Wohnfläche (m²)",Kostenerfassung!C6*Stammdaten!D112/Stammdaten!D$113,IF(Kostenerfassung!D6="Personenzahl",Kostenerfassung!C6*Stammdaten!E112/Stammdaten!E$113,IF(Kostenerfassung!D6="Einheiten (gleich)",Kostenerfassung!C6*1/COUNTA(Stammdaten!B$13:B$112),0))),0)+IF(AND(Kostenerfassung!E7="Ja",Kostenerfassung!C7&lt;&gt;"",Kostenerfassung!C7&lt;&gt;0,Stammdaten!B112&lt;&gt;""),IF(Kostenerfassung!D7="Wohnfläche (m²)",Kostenerfassung!C7*Stammdaten!D112/Stammdaten!D$113,IF(Kostenerfassung!D7="Personenzahl",Kostenerfassung!C7*Stammdaten!E112/Stammdaten!E$113,IF(Kostenerfassung!D7="Einheiten (gleich)",Kostenerfassung!C7*1/COUNTA(Stammdaten!B$13:B$112),0))),0)+IF(AND(Kostenerfassung!E10="Ja",Kostenerfassung!C10&lt;&gt;"",Kostenerfassung!C10&lt;&gt;0,Stammdaten!B112&lt;&gt;""),IF(Kostenerfassung!D10="Wohnfläche (m²)",Kostenerfassung!C10*Stammdaten!D112/Stammdaten!D$113,IF(Kostenerfassung!D10="Personenzahl",Kostenerfassung!C10*Stammdaten!E112/Stammdaten!E$113,IF(Kostenerfassung!D10="Einheiten (gleich)",Kostenerfassung!C10*1/COUNTA(Stammdaten!B$13:B$112),0))),0)+IF(AND(Kostenerfassung!E11="Ja",Kostenerfassung!C11&lt;&gt;"",Kostenerfassung!C11&lt;&gt;0,Stammdaten!B112&lt;&gt;""),IF(Kostenerfassung!D11="Wohnfläche (m²)",Kostenerfassung!C11*Stammdaten!D112/Stammdaten!D$113,IF(Kostenerfassung!D11="Personenzahl",Kostenerfassung!C11*Stammdaten!E112/Stammdaten!E$113,IF(Kostenerfassung!D11="Einheiten (gleich)",Kostenerfassung!C11*1/COUNTA(Stammdaten!B$13:B$112),0))),0)+IF(AND(Kostenerfassung!E12="Ja",Kostenerfassung!C12&lt;&gt;"",Kostenerfassung!C12&lt;&gt;0,Stammdaten!B112&lt;&gt;""),IF(Kostenerfassung!D12="Wohnfläche (m²)",Kostenerfassung!C12*Stammdaten!D112/Stammdaten!D$113,IF(Kostenerfassung!D12="Personenzahl",Kostenerfassung!C12*Stammdaten!E112/Stammdaten!E$113,IF(Kostenerfassung!D12="Einheiten (gleich)",Kostenerfassung!C12*1/COUNTA(Stammdaten!B$13:B$112),0))),0)+IF(AND(Kostenerfassung!E13="Ja",Kostenerfassung!C13&lt;&gt;"",Kostenerfassung!C13&lt;&gt;0,Stammdaten!B112&lt;&gt;""),IF(Kostenerfassung!D13="Wohnfläche (m²)",Kostenerfassung!C13*Stammdaten!D112/Stammdaten!D$113,IF(Kostenerfassung!D13="Personenzahl",Kostenerfassung!C13*Stammdaten!E112/Stammdaten!E$113,IF(Kostenerfassung!D13="Einheiten (gleich)",Kostenerfassung!C13*1/COUNTA(Stammdaten!B$13:B$112),0))),0)+IF(AND(Kostenerfassung!E14="Ja",Kostenerfassung!C14&lt;&gt;"",Kostenerfassung!C14&lt;&gt;0,Stammdaten!B112&lt;&gt;""),IF(Kostenerfassung!D14="Wohnfläche (m²)",Kostenerfassung!C14*Stammdaten!D112/Stammdaten!D$113,IF(Kostenerfassung!D14="Personenzahl",Kostenerfassung!C14*Stammdaten!E112/Stammdaten!E$113,IF(Kostenerfassung!D14="Einheiten (gleich)",Kostenerfassung!C14*1/COUNTA(Stammdaten!B$13:B$112),0))),0)+IF(AND(Kostenerfassung!E15="Ja",Kostenerfassung!C15&lt;&gt;"",Kostenerfassung!C15&lt;&gt;0,Stammdaten!B112&lt;&gt;""),IF(Kostenerfassung!D15="Wohnfläche (m²)",Kostenerfassung!C15*Stammdaten!D112/Stammdaten!D$113,IF(Kostenerfassung!D15="Personenzahl",Kostenerfassung!C15*Stammdaten!E112/Stammdaten!E$113,IF(Kostenerfassung!D15="Einheiten (gleich)",Kostenerfassung!C15*1/COUNTA(Stammdaten!B$13:B$112),0))),0)+IF(AND(Kostenerfassung!E16="Ja",Kostenerfassung!C16&lt;&gt;"",Kostenerfassung!C16&lt;&gt;0,Stammdaten!B112&lt;&gt;""),IF(Kostenerfassung!D16="Wohnfläche (m²)",Kostenerfassung!C16*Stammdaten!D112/Stammdaten!D$113,IF(Kostenerfassung!D16="Personenzahl",Kostenerfassung!C16*Stammdaten!E112/Stammdaten!E$113,IF(Kostenerfassung!D16="Einheiten (gleich)",Kostenerfassung!C16*1/COUNTA(Stammdaten!B$13:B$112),0))),0)+IF(AND(Kostenerfassung!E17="Ja",Kostenerfassung!C17&lt;&gt;"",Kostenerfassung!C17&lt;&gt;0,Stammdaten!B112&lt;&gt;""),IF(Kostenerfassung!D17="Wohnfläche (m²)",Kostenerfassung!C17*Stammdaten!D112/Stammdaten!D$113,IF(Kostenerfassung!D17="Personenzahl",Kostenerfassung!C17*Stammdaten!E112/Stammdaten!E$113,IF(Kostenerfassung!D17="Einheiten (gleich)",Kostenerfassung!C17*1/COUNTA(Stammdaten!B$13:B$112),0))),0)+IF(AND(Kostenerfassung!E18="Ja",Kostenerfassung!C18&lt;&gt;"",Kostenerfassung!C18&lt;&gt;0,Stammdaten!B112&lt;&gt;""),IF(Kostenerfassung!D18="Wohnfläche (m²)",Kostenerfassung!C18*Stammdaten!D112/Stammdaten!D$113,IF(Kostenerfassung!D18="Personenzahl",Kostenerfassung!C18*Stammdaten!E112/Stammdaten!E$113,IF(Kostenerfassung!D18="Einheiten (gleich)",Kostenerfassung!C18*1/COUNTA(Stammdaten!B$13:B$112),0))),0)+IF(AND(Kostenerfassung!E19="Ja",Kostenerfassung!C19&lt;&gt;"",Kostenerfassung!C19&lt;&gt;0,Stammdaten!B112&lt;&gt;""),IF(Kostenerfassung!D19="Wohnfläche (m²)",Kostenerfassung!C19*Stammdaten!D112/Stammdaten!D$113,IF(Kostenerfassung!D19="Personenzahl",Kostenerfassung!C19*Stammdaten!E112/Stammdaten!E$113,IF(Kostenerfassung!D19="Einheiten (gleich)",Kostenerfassung!C19*1/COUNTA(Stammdaten!B$13:B$112),0))),0)+IF(AND(Kostenerfassung!E20="Ja",Kostenerfassung!C20&lt;&gt;"",Kostenerfassung!C20&lt;&gt;0,Stammdaten!B112&lt;&gt;""),IF(Kostenerfassung!D20="Wohnfläche (m²)",Kostenerfassung!C20*Stammdaten!D112/Stammdaten!D$113,IF(Kostenerfassung!D20="Personenzahl",Kostenerfassung!C20*Stammdaten!E112/Stammdaten!E$113,IF(Kostenerfassung!D20="Einheiten (gleich)",Kostenerfassung!C20*1/COUNTA(Stammdaten!B$13:B$112),0))),0)+IF(AND(Kostenerfassung!E21="Ja",Kostenerfassung!C21&lt;&gt;"",Kostenerfassung!C21&lt;&gt;0,Stammdaten!B112&lt;&gt;""),IF(Kostenerfassung!D21="Wohnfläche (m²)",Kostenerfassung!C21*Stammdaten!D112/Stammdaten!D$113,IF(Kostenerfassung!D21="Personenzahl",Kostenerfassung!C21*Stammdaten!E112/Stammdaten!E$113,IF(Kostenerfassung!D21="Einheiten (gleich)",Kostenerfassung!C21*1/COUNTA(Stammdaten!B$13:B$112),0))),0)+IF(AND(Kostenerfassung!E22="Ja",Kostenerfassung!C22&lt;&gt;"",Kostenerfassung!C22&lt;&gt;0,Stammdaten!B112&lt;&gt;""),IF(Kostenerfassung!D22="Wohnfläche (m²)",Kostenerfassung!C22*Stammdaten!D112/Stammdaten!D$113,IF(Kostenerfassung!D22="Personenzahl",Kostenerfassung!C22*Stammdaten!E112/Stammdaten!E$113,IF(Kostenerfassung!D22="Einheiten (gleich)",Kostenerfassung!C22*1/COUNTA(Stammdaten!B$13:B$112),0))),0)))</f>
        <v/>
      </c>
      <c r="F104" s="22" t="str">
        <f aca="false">IF(Stammdaten!B112=""," ",IF(Stammdaten!D112="",0,Heizkosten!C$11*Stammdaten!D112/Stammdaten!D$113+IF(Stammdaten!F$113=0,0,Heizkosten!C$12*Stammdaten!F112/Stammdaten!F$113)+Heizkosten!C$13*Stammdaten!D112/Stammdaten!D$113+IF(Stammdaten!G$113=0,0,Heizkosten!C$14*Stammdaten!G112/Stammdaten!G$113)))</f>
        <v> </v>
      </c>
      <c r="G104" s="46" t="str">
        <f aca="false">IF(Stammdaten!B112="","",E104+IF(F104=" ",0,F104))</f>
        <v/>
      </c>
      <c r="H104" s="22" t="str">
        <f aca="false">IF(Stammdaten!B112="","",Stammdaten!I112)</f>
        <v/>
      </c>
      <c r="I104" s="53" t="str">
        <f aca="false">IF(Stammdaten!B112="","",G104-H104)</f>
        <v/>
      </c>
      <c r="J104" s="54" t="str">
        <f aca="false">IF(Stammdaten!B112="","",IF(I104&gt;0,"↑ Nachzahlung",IF(I104&lt;0,"↓ Guthaben","✓ Ausgeglichen")))</f>
        <v/>
      </c>
    </row>
    <row r="105" customFormat="false" ht="15" hidden="false" customHeight="false" outlineLevel="0" collapsed="false">
      <c r="A105" s="24" t="s">
        <v>68</v>
      </c>
      <c r="B105" s="24"/>
      <c r="C105" s="41"/>
      <c r="D105" s="41"/>
      <c r="E105" s="40" t="n">
        <f aca="false">SUM(E5:E104)</f>
        <v>6470</v>
      </c>
      <c r="F105" s="40" t="n">
        <f aca="false">SUM(F5:F104)</f>
        <v>4300</v>
      </c>
      <c r="G105" s="40" t="n">
        <f aca="false">SUM(G5:G104)</f>
        <v>10770</v>
      </c>
      <c r="H105" s="40" t="n">
        <f aca="false">SUM(H5:H104)</f>
        <v>7560</v>
      </c>
      <c r="I105" s="40" t="n">
        <f aca="false">SUM(I5:I104)</f>
        <v>3210</v>
      </c>
    </row>
  </sheetData>
  <mergeCells count="3">
    <mergeCell ref="A1:I1"/>
    <mergeCell ref="A2:I2"/>
    <mergeCell ref="A105:B105"/>
  </mergeCells>
  <conditionalFormatting sqref="I5:I104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tru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5" min="3" style="0" width="20"/>
  </cols>
  <sheetData>
    <row r="1" customFormat="false" ht="34.5" hidden="false" customHeight="true" outlineLevel="0" collapsed="false">
      <c r="A1" s="9" t="s">
        <v>126</v>
      </c>
      <c r="B1" s="9"/>
      <c r="C1" s="9"/>
      <c r="D1" s="9"/>
      <c r="E1" s="9"/>
    </row>
    <row r="3" customFormat="false" ht="17.35" hidden="false" customHeight="false" outlineLevel="0" collapsed="false">
      <c r="A3" s="11" t="s">
        <v>127</v>
      </c>
      <c r="B3" s="11"/>
      <c r="C3" s="56" t="n">
        <v>1</v>
      </c>
    </row>
    <row r="5" customFormat="false" ht="16.15" hidden="false" customHeight="false" outlineLevel="0" collapsed="false">
      <c r="A5" s="10" t="s">
        <v>128</v>
      </c>
      <c r="B5" s="10"/>
      <c r="C5" s="10"/>
      <c r="D5" s="10"/>
      <c r="E5" s="10"/>
    </row>
    <row r="6" customFormat="false" ht="15" hidden="false" customHeight="false" outlineLevel="0" collapsed="false">
      <c r="A6" s="11" t="s">
        <v>129</v>
      </c>
      <c r="B6" s="11"/>
      <c r="C6" s="45" t="str">
        <f aca="false">INDEX(Stammdaten!B13:B112,C3)</f>
        <v>Müller, Thomas</v>
      </c>
      <c r="D6" s="45"/>
      <c r="E6" s="45"/>
    </row>
    <row r="7" customFormat="false" ht="15" hidden="false" customHeight="false" outlineLevel="0" collapsed="false">
      <c r="A7" s="11" t="s">
        <v>130</v>
      </c>
      <c r="B7" s="11"/>
      <c r="C7" s="45" t="str">
        <f aca="false">INDEX(Stammdaten!C13:C112,C3)</f>
        <v>EG links</v>
      </c>
      <c r="D7" s="45"/>
      <c r="E7" s="45"/>
    </row>
    <row r="8" customFormat="false" ht="15" hidden="false" customHeight="false" outlineLevel="0" collapsed="false">
      <c r="A8" s="11" t="s">
        <v>131</v>
      </c>
      <c r="B8" s="11"/>
      <c r="C8" s="45" t="str">
        <f aca="false">INDEX(Stammdaten!D13:D112,C3)&amp;" m²"</f>
        <v>65 m²</v>
      </c>
      <c r="D8" s="45"/>
      <c r="E8" s="45"/>
    </row>
    <row r="9" customFormat="false" ht="15" hidden="false" customHeight="false" outlineLevel="0" collapsed="false">
      <c r="A9" s="11" t="s">
        <v>132</v>
      </c>
      <c r="B9" s="11"/>
      <c r="C9" s="45" t="str">
        <f aca="false">Stammdaten!C6&amp;" bis "&amp;Stammdaten!C7</f>
        <v>01.01.2025 bis 31.12.2025</v>
      </c>
      <c r="D9" s="45"/>
      <c r="E9" s="45"/>
    </row>
    <row r="11" customFormat="false" ht="16.15" hidden="false" customHeight="false" outlineLevel="0" collapsed="false">
      <c r="A11" s="10" t="s">
        <v>133</v>
      </c>
      <c r="B11" s="10"/>
      <c r="C11" s="10"/>
      <c r="D11" s="10"/>
      <c r="E11" s="10"/>
    </row>
    <row r="12" customFormat="false" ht="15" hidden="false" customHeight="false" outlineLevel="0" collapsed="false">
      <c r="A12" s="13" t="s">
        <v>50</v>
      </c>
      <c r="B12" s="13" t="s">
        <v>73</v>
      </c>
      <c r="C12" s="13" t="s">
        <v>134</v>
      </c>
      <c r="D12" s="13" t="s">
        <v>135</v>
      </c>
      <c r="E12" s="13" t="s">
        <v>136</v>
      </c>
    </row>
    <row r="13" customFormat="false" ht="15" hidden="false" customHeight="false" outlineLevel="0" collapsed="false">
      <c r="A13" s="21" t="n">
        <v>1</v>
      </c>
      <c r="B13" s="32" t="str">
        <f aca="false">Kostenerfassung!B5</f>
        <v>Grundsteuer</v>
      </c>
      <c r="C13" s="22" t="n">
        <f aca="false">IF(Kostenerfassung!C5="","",Kostenerfassung!C5)</f>
        <v>850</v>
      </c>
      <c r="D13" s="57" t="n">
        <f aca="false">IF(OR(Kostenerfassung!C5="",Kostenerfassung!C5=0,Kostenerfassung!E5="Nein"),"",IF(Kostenerfassung!D5="Wohnfläche (m²)",INDEX(Stammdaten!J13:J112,C$3),IF(Kostenerfassung!D5="Personenzahl",INDEX(Stammdaten!K13:K112,C$3),IF(Kostenerfassung!D5="Einheiten (gleich)",INDEX(Stammdaten!L13:L112,C$3),""))))</f>
        <v>0.276595744680851</v>
      </c>
      <c r="E13" s="22" t="n">
        <f aca="false">IF(D13="","",C13*D13)</f>
        <v>235.106382978723</v>
      </c>
    </row>
    <row r="14" customFormat="false" ht="15" hidden="false" customHeight="false" outlineLevel="0" collapsed="false">
      <c r="A14" s="14" t="n">
        <v>2</v>
      </c>
      <c r="B14" s="36" t="str">
        <f aca="false">Kostenerfassung!B6</f>
        <v>Wasserversorgung</v>
      </c>
      <c r="C14" s="19" t="n">
        <f aca="false">IF(Kostenerfassung!C6="","",Kostenerfassung!C6)</f>
        <v>1200</v>
      </c>
      <c r="D14" s="58" t="n">
        <f aca="false">IF(OR(Kostenerfassung!C6="",Kostenerfassung!C6=0,Kostenerfassung!E6="Nein"),"",IF(Kostenerfassung!D6="Wohnfläche (m²)",INDEX(Stammdaten!J13:J112,C$3),IF(Kostenerfassung!D6="Personenzahl",INDEX(Stammdaten!K13:K112,C$3),IF(Kostenerfassung!D6="Einheiten (gleich)",INDEX(Stammdaten!L13:L112,C$3),""))))</f>
        <v>0.285714285714286</v>
      </c>
      <c r="E14" s="19" t="n">
        <f aca="false">IF(D14="","",C14*D14)</f>
        <v>342.857142857143</v>
      </c>
    </row>
    <row r="15" customFormat="false" ht="15" hidden="false" customHeight="false" outlineLevel="0" collapsed="false">
      <c r="A15" s="21" t="n">
        <v>3</v>
      </c>
      <c r="B15" s="32" t="str">
        <f aca="false">Kostenerfassung!B7</f>
        <v>Entwässerung / Abwasser</v>
      </c>
      <c r="C15" s="22" t="n">
        <f aca="false">IF(Kostenerfassung!C7="","",Kostenerfassung!C7)</f>
        <v>980</v>
      </c>
      <c r="D15" s="57" t="n">
        <f aca="false">IF(OR(Kostenerfassung!C7="",Kostenerfassung!C7=0,Kostenerfassung!E7="Nein"),"",IF(Kostenerfassung!D7="Wohnfläche (m²)",INDEX(Stammdaten!J13:J112,C$3),IF(Kostenerfassung!D7="Personenzahl",INDEX(Stammdaten!K13:K112,C$3),IF(Kostenerfassung!D7="Einheiten (gleich)",INDEX(Stammdaten!L13:L112,C$3),""))))</f>
        <v>0.285714285714286</v>
      </c>
      <c r="E15" s="22" t="n">
        <f aca="false">IF(D15="","",C15*D15)</f>
        <v>280</v>
      </c>
    </row>
    <row r="16" customFormat="false" ht="15" hidden="false" customHeight="false" outlineLevel="0" collapsed="false">
      <c r="A16" s="14" t="n">
        <v>4</v>
      </c>
      <c r="B16" s="36" t="str">
        <f aca="false">Kostenerfassung!B8</f>
        <v>Heizung (→ siehe Blatt Heizkosten)</v>
      </c>
      <c r="C16" s="19" t="str">
        <f aca="false">IF(Kostenerfassung!C8="","",Kostenerfassung!C8)</f>
        <v/>
      </c>
      <c r="D16" s="59" t="s">
        <v>137</v>
      </c>
      <c r="E16" s="36" t="s">
        <v>138</v>
      </c>
    </row>
    <row r="17" customFormat="false" ht="15" hidden="false" customHeight="false" outlineLevel="0" collapsed="false">
      <c r="A17" s="21" t="n">
        <v>5</v>
      </c>
      <c r="B17" s="32" t="str">
        <f aca="false">Kostenerfassung!B9</f>
        <v>Warmwasser (→ siehe Blatt Heizkosten)</v>
      </c>
      <c r="C17" s="22" t="str">
        <f aca="false">IF(Kostenerfassung!C9="","",Kostenerfassung!C9)</f>
        <v/>
      </c>
      <c r="D17" s="60" t="s">
        <v>137</v>
      </c>
      <c r="E17" s="32" t="s">
        <v>138</v>
      </c>
    </row>
    <row r="18" customFormat="false" ht="15" hidden="false" customHeight="false" outlineLevel="0" collapsed="false">
      <c r="A18" s="14" t="n">
        <v>6</v>
      </c>
      <c r="B18" s="36" t="str">
        <f aca="false">Kostenerfassung!B10</f>
        <v>Aufzug</v>
      </c>
      <c r="C18" s="19" t="str">
        <f aca="false">IF(Kostenerfassung!C10="","",Kostenerfassung!C10)</f>
        <v/>
      </c>
      <c r="D18" s="58" t="str">
        <f aca="false">IF(OR(Kostenerfassung!C10="",Kostenerfassung!C10=0,Kostenerfassung!E10="Nein"),"",IF(Kostenerfassung!D10="Wohnfläche (m²)",INDEX(Stammdaten!J13:J112,C$3),IF(Kostenerfassung!D10="Personenzahl",INDEX(Stammdaten!K13:K112,C$3),IF(Kostenerfassung!D10="Einheiten (gleich)",INDEX(Stammdaten!L13:L112,C$3),""))))</f>
        <v/>
      </c>
      <c r="E18" s="19" t="str">
        <f aca="false">IF(D18="","",C18*D18)</f>
        <v/>
      </c>
    </row>
    <row r="19" customFormat="false" ht="15" hidden="false" customHeight="false" outlineLevel="0" collapsed="false">
      <c r="A19" s="21" t="n">
        <v>7</v>
      </c>
      <c r="B19" s="32" t="str">
        <f aca="false">Kostenerfassung!B11</f>
        <v>Straßenreinigung</v>
      </c>
      <c r="C19" s="22" t="n">
        <f aca="false">IF(Kostenerfassung!C11="","",Kostenerfassung!C11)</f>
        <v>320</v>
      </c>
      <c r="D19" s="57" t="n">
        <f aca="false">IF(OR(Kostenerfassung!C11="",Kostenerfassung!C11=0,Kostenerfassung!E11="Nein"),"",IF(Kostenerfassung!D11="Wohnfläche (m²)",INDEX(Stammdaten!J13:J112,C$3),IF(Kostenerfassung!D11="Personenzahl",INDEX(Stammdaten!K13:K112,C$3),IF(Kostenerfassung!D11="Einheiten (gleich)",INDEX(Stammdaten!L13:L112,C$3),""))))</f>
        <v>0.276595744680851</v>
      </c>
      <c r="E19" s="22" t="n">
        <f aca="false">IF(D19="","",C19*D19)</f>
        <v>88.5106382978724</v>
      </c>
    </row>
    <row r="20" customFormat="false" ht="15" hidden="false" customHeight="false" outlineLevel="0" collapsed="false">
      <c r="A20" s="14" t="n">
        <v>8</v>
      </c>
      <c r="B20" s="36" t="str">
        <f aca="false">Kostenerfassung!B12</f>
        <v>Müllabfuhr</v>
      </c>
      <c r="C20" s="19" t="n">
        <f aca="false">IF(Kostenerfassung!C12="","",Kostenerfassung!C12)</f>
        <v>750</v>
      </c>
      <c r="D20" s="58" t="n">
        <f aca="false">IF(OR(Kostenerfassung!C12="",Kostenerfassung!C12=0,Kostenerfassung!E12="Nein"),"",IF(Kostenerfassung!D12="Wohnfläche (m²)",INDEX(Stammdaten!J13:J112,C$3),IF(Kostenerfassung!D12="Personenzahl",INDEX(Stammdaten!K13:K112,C$3),IF(Kostenerfassung!D12="Einheiten (gleich)",INDEX(Stammdaten!L13:L112,C$3),""))))</f>
        <v>0.285714285714286</v>
      </c>
      <c r="E20" s="19" t="n">
        <f aca="false">IF(D20="","",C20*D20)</f>
        <v>214.285714285714</v>
      </c>
    </row>
    <row r="21" customFormat="false" ht="15" hidden="false" customHeight="false" outlineLevel="0" collapsed="false">
      <c r="A21" s="21" t="n">
        <v>9</v>
      </c>
      <c r="B21" s="32" t="str">
        <f aca="false">Kostenerfassung!B13</f>
        <v>Gebäudereinigung / Hausflur</v>
      </c>
      <c r="C21" s="22" t="n">
        <f aca="false">IF(Kostenerfassung!C13="","",Kostenerfassung!C13)</f>
        <v>480</v>
      </c>
      <c r="D21" s="57" t="n">
        <f aca="false">IF(OR(Kostenerfassung!C13="",Kostenerfassung!C13=0,Kostenerfassung!E13="Nein"),"",IF(Kostenerfassung!D13="Wohnfläche (m²)",INDEX(Stammdaten!J13:J112,C$3),IF(Kostenerfassung!D13="Personenzahl",INDEX(Stammdaten!K13:K112,C$3),IF(Kostenerfassung!D13="Einheiten (gleich)",INDEX(Stammdaten!L13:L112,C$3),""))))</f>
        <v>0.276595744680851</v>
      </c>
      <c r="E21" s="22" t="n">
        <f aca="false">IF(D21="","",C21*D21)</f>
        <v>132.765957446809</v>
      </c>
    </row>
    <row r="22" customFormat="false" ht="15" hidden="false" customHeight="false" outlineLevel="0" collapsed="false">
      <c r="A22" s="14" t="n">
        <v>10</v>
      </c>
      <c r="B22" s="36" t="str">
        <f aca="false">Kostenerfassung!B14</f>
        <v>Gartenpflege</v>
      </c>
      <c r="C22" s="19" t="n">
        <f aca="false">IF(Kostenerfassung!C14="","",Kostenerfassung!C14)</f>
        <v>360</v>
      </c>
      <c r="D22" s="58" t="n">
        <f aca="false">IF(OR(Kostenerfassung!C14="",Kostenerfassung!C14=0,Kostenerfassung!E14="Nein"),"",IF(Kostenerfassung!D14="Wohnfläche (m²)",INDEX(Stammdaten!J13:J112,C$3),IF(Kostenerfassung!D14="Personenzahl",INDEX(Stammdaten!K13:K112,C$3),IF(Kostenerfassung!D14="Einheiten (gleich)",INDEX(Stammdaten!L13:L112,C$3),""))))</f>
        <v>0.276595744680851</v>
      </c>
      <c r="E22" s="19" t="n">
        <f aca="false">IF(D22="","",C22*D22)</f>
        <v>99.5744680851064</v>
      </c>
    </row>
    <row r="23" customFormat="false" ht="15" hidden="false" customHeight="false" outlineLevel="0" collapsed="false">
      <c r="A23" s="21" t="n">
        <v>11</v>
      </c>
      <c r="B23" s="32" t="str">
        <f aca="false">Kostenerfassung!B15</f>
        <v>Beleuchtung (Allgemeinstrom)</v>
      </c>
      <c r="C23" s="22" t="n">
        <f aca="false">IF(Kostenerfassung!C15="","",Kostenerfassung!C15)</f>
        <v>280</v>
      </c>
      <c r="D23" s="57" t="n">
        <f aca="false">IF(OR(Kostenerfassung!C15="",Kostenerfassung!C15=0,Kostenerfassung!E15="Nein"),"",IF(Kostenerfassung!D15="Wohnfläche (m²)",INDEX(Stammdaten!J13:J112,C$3),IF(Kostenerfassung!D15="Personenzahl",INDEX(Stammdaten!K13:K112,C$3),IF(Kostenerfassung!D15="Einheiten (gleich)",INDEX(Stammdaten!L13:L112,C$3),""))))</f>
        <v>0.333333333333333</v>
      </c>
      <c r="E23" s="22" t="n">
        <f aca="false">IF(D23="","",C23*D23)</f>
        <v>93.3333333333333</v>
      </c>
    </row>
    <row r="24" customFormat="false" ht="15" hidden="false" customHeight="false" outlineLevel="0" collapsed="false">
      <c r="A24" s="14" t="n">
        <v>12</v>
      </c>
      <c r="B24" s="36" t="str">
        <f aca="false">Kostenerfassung!B16</f>
        <v>Schornsteinfeger</v>
      </c>
      <c r="C24" s="19" t="n">
        <f aca="false">IF(Kostenerfassung!C16="","",Kostenerfassung!C16)</f>
        <v>150</v>
      </c>
      <c r="D24" s="58" t="n">
        <f aca="false">IF(OR(Kostenerfassung!C16="",Kostenerfassung!C16=0,Kostenerfassung!E16="Nein"),"",IF(Kostenerfassung!D16="Wohnfläche (m²)",INDEX(Stammdaten!J13:J112,C$3),IF(Kostenerfassung!D16="Personenzahl",INDEX(Stammdaten!K13:K112,C$3),IF(Kostenerfassung!D16="Einheiten (gleich)",INDEX(Stammdaten!L13:L112,C$3),""))))</f>
        <v>0.276595744680851</v>
      </c>
      <c r="E24" s="19" t="n">
        <f aca="false">IF(D24="","",C24*D24)</f>
        <v>41.4893617021277</v>
      </c>
    </row>
    <row r="25" customFormat="false" ht="15" hidden="false" customHeight="false" outlineLevel="0" collapsed="false">
      <c r="A25" s="21" t="n">
        <v>13</v>
      </c>
      <c r="B25" s="32" t="str">
        <f aca="false">Kostenerfassung!B17</f>
        <v>Versicherungen (Gebäude)</v>
      </c>
      <c r="C25" s="22" t="n">
        <f aca="false">IF(Kostenerfassung!C17="","",Kostenerfassung!C17)</f>
        <v>1100</v>
      </c>
      <c r="D25" s="57" t="n">
        <f aca="false">IF(OR(Kostenerfassung!C17="",Kostenerfassung!C17=0,Kostenerfassung!E17="Nein"),"",IF(Kostenerfassung!D17="Wohnfläche (m²)",INDEX(Stammdaten!J13:J112,C$3),IF(Kostenerfassung!D17="Personenzahl",INDEX(Stammdaten!K13:K112,C$3),IF(Kostenerfassung!D17="Einheiten (gleich)",INDEX(Stammdaten!L13:L112,C$3),""))))</f>
        <v>0.276595744680851</v>
      </c>
      <c r="E25" s="22" t="n">
        <f aca="false">IF(D25="","",C25*D25)</f>
        <v>304.255319148936</v>
      </c>
    </row>
    <row r="26" customFormat="false" ht="15" hidden="false" customHeight="false" outlineLevel="0" collapsed="false">
      <c r="A26" s="14" t="n">
        <v>14</v>
      </c>
      <c r="B26" s="36" t="str">
        <f aca="false">Kostenerfassung!B18</f>
        <v>Hauswart / Hausmeister</v>
      </c>
      <c r="C26" s="19" t="str">
        <f aca="false">IF(Kostenerfassung!C18="","",Kostenerfassung!C18)</f>
        <v/>
      </c>
      <c r="D26" s="58" t="str">
        <f aca="false">IF(OR(Kostenerfassung!C18="",Kostenerfassung!C18=0,Kostenerfassung!E18="Nein"),"",IF(Kostenerfassung!D18="Wohnfläche (m²)",INDEX(Stammdaten!J13:J112,C$3),IF(Kostenerfassung!D18="Personenzahl",INDEX(Stammdaten!K13:K112,C$3),IF(Kostenerfassung!D18="Einheiten (gleich)",INDEX(Stammdaten!L13:L112,C$3),""))))</f>
        <v/>
      </c>
      <c r="E26" s="19" t="str">
        <f aca="false">IF(D26="","",C26*D26)</f>
        <v/>
      </c>
    </row>
    <row r="27" customFormat="false" ht="15" hidden="false" customHeight="false" outlineLevel="0" collapsed="false">
      <c r="A27" s="21" t="n">
        <v>15</v>
      </c>
      <c r="B27" s="32" t="str">
        <f aca="false">Kostenerfassung!B19</f>
        <v>Gemeinschaftsantenne / Kabel</v>
      </c>
      <c r="C27" s="22" t="str">
        <f aca="false">IF(Kostenerfassung!C19="","",Kostenerfassung!C19)</f>
        <v/>
      </c>
      <c r="D27" s="57" t="str">
        <f aca="false">IF(OR(Kostenerfassung!C19="",Kostenerfassung!C19=0,Kostenerfassung!E19="Nein"),"",IF(Kostenerfassung!D19="Wohnfläche (m²)",INDEX(Stammdaten!J13:J112,C$3),IF(Kostenerfassung!D19="Personenzahl",INDEX(Stammdaten!K13:K112,C$3),IF(Kostenerfassung!D19="Einheiten (gleich)",INDEX(Stammdaten!L13:L112,C$3),""))))</f>
        <v/>
      </c>
      <c r="E27" s="22" t="str">
        <f aca="false">IF(D27="","",C27*D27)</f>
        <v/>
      </c>
    </row>
    <row r="28" customFormat="false" ht="15" hidden="false" customHeight="false" outlineLevel="0" collapsed="false">
      <c r="A28" s="14" t="n">
        <v>16</v>
      </c>
      <c r="B28" s="36" t="str">
        <f aca="false">Kostenerfassung!B20</f>
        <v>Sonstige Betriebskosten 1</v>
      </c>
      <c r="C28" s="19" t="str">
        <f aca="false">IF(Kostenerfassung!C20="","",Kostenerfassung!C20)</f>
        <v/>
      </c>
      <c r="D28" s="58" t="str">
        <f aca="false">IF(OR(Kostenerfassung!C20="",Kostenerfassung!C20=0,Kostenerfassung!E20="Nein"),"",IF(Kostenerfassung!D20="Wohnfläche (m²)",INDEX(Stammdaten!J13:J112,C$3),IF(Kostenerfassung!D20="Personenzahl",INDEX(Stammdaten!K13:K112,C$3),IF(Kostenerfassung!D20="Einheiten (gleich)",INDEX(Stammdaten!L13:L112,C$3),""))))</f>
        <v/>
      </c>
      <c r="E28" s="19" t="str">
        <f aca="false">IF(D28="","",C28*D28)</f>
        <v/>
      </c>
    </row>
    <row r="29" customFormat="false" ht="15" hidden="false" customHeight="false" outlineLevel="0" collapsed="false">
      <c r="A29" s="21" t="n">
        <v>17</v>
      </c>
      <c r="B29" s="32" t="str">
        <f aca="false">Kostenerfassung!B21</f>
        <v>Sonstige Betriebskosten 2</v>
      </c>
      <c r="C29" s="22" t="str">
        <f aca="false">IF(Kostenerfassung!C21="","",Kostenerfassung!C21)</f>
        <v/>
      </c>
      <c r="D29" s="57" t="str">
        <f aca="false">IF(OR(Kostenerfassung!C21="",Kostenerfassung!C21=0,Kostenerfassung!E21="Nein"),"",IF(Kostenerfassung!D21="Wohnfläche (m²)",INDEX(Stammdaten!J13:J112,C$3),IF(Kostenerfassung!D21="Personenzahl",INDEX(Stammdaten!K13:K112,C$3),IF(Kostenerfassung!D21="Einheiten (gleich)",INDEX(Stammdaten!L13:L112,C$3),""))))</f>
        <v/>
      </c>
      <c r="E29" s="22" t="str">
        <f aca="false">IF(D29="","",C29*D29)</f>
        <v/>
      </c>
    </row>
    <row r="30" customFormat="false" ht="15" hidden="false" customHeight="false" outlineLevel="0" collapsed="false">
      <c r="A30" s="14" t="n">
        <v>18</v>
      </c>
      <c r="B30" s="36" t="str">
        <f aca="false">Kostenerfassung!B22</f>
        <v>Sonstige Betriebskosten 3</v>
      </c>
      <c r="C30" s="19" t="str">
        <f aca="false">IF(Kostenerfassung!C22="","",Kostenerfassung!C22)</f>
        <v/>
      </c>
      <c r="D30" s="58" t="str">
        <f aca="false">IF(OR(Kostenerfassung!C22="",Kostenerfassung!C22=0,Kostenerfassung!E22="Nein"),"",IF(Kostenerfassung!D22="Wohnfläche (m²)",INDEX(Stammdaten!J13:J112,C$3),IF(Kostenerfassung!D22="Personenzahl",INDEX(Stammdaten!K13:K112,C$3),IF(Kostenerfassung!D22="Einheiten (gleich)",INDEX(Stammdaten!L13:L112,C$3),""))))</f>
        <v/>
      </c>
      <c r="E30" s="19" t="str">
        <f aca="false">IF(D30="","",C30*D30)</f>
        <v/>
      </c>
    </row>
    <row r="31" customFormat="false" ht="15" hidden="false" customHeight="false" outlineLevel="0" collapsed="false">
      <c r="A31" s="61" t="s">
        <v>139</v>
      </c>
      <c r="B31" s="61"/>
      <c r="C31" s="62"/>
      <c r="D31" s="62"/>
      <c r="E31" s="63" t="n">
        <f aca="false">IF(ISNUMBER(E13),E13,0)+IF(ISNUMBER(E14),E14,0)+IF(ISNUMBER(E15),E15,0)+IF(ISNUMBER(E18),E18,0)+IF(ISNUMBER(E19),E19,0)+IF(ISNUMBER(E20),E20,0)+IF(ISNUMBER(E21),E21,0)+IF(ISNUMBER(E22),E22,0)+IF(ISNUMBER(E23),E23,0)+IF(ISNUMBER(E24),E24,0)+IF(ISNUMBER(E25),E25,0)+IF(ISNUMBER(E26),E26,0)+IF(ISNUMBER(E27),E27,0)+IF(ISNUMBER(E28),E28,0)+IF(ISNUMBER(E29),E29,0)+IF(ISNUMBER(E30),E30,0)</f>
        <v>1832.17831813576</v>
      </c>
    </row>
    <row r="33" customFormat="false" ht="16.15" hidden="false" customHeight="false" outlineLevel="0" collapsed="false">
      <c r="A33" s="10" t="s">
        <v>140</v>
      </c>
      <c r="B33" s="10"/>
      <c r="C33" s="10"/>
      <c r="D33" s="10"/>
      <c r="E33" s="10"/>
    </row>
    <row r="34" customFormat="false" ht="15" hidden="false" customHeight="false" outlineLevel="0" collapsed="false">
      <c r="A34" s="64"/>
      <c r="B34" s="64" t="s">
        <v>73</v>
      </c>
      <c r="C34" s="64" t="s">
        <v>134</v>
      </c>
      <c r="D34" s="64" t="s">
        <v>135</v>
      </c>
      <c r="E34" s="64" t="s">
        <v>136</v>
      </c>
    </row>
    <row r="35" customFormat="false" ht="15" hidden="false" customHeight="false" outlineLevel="0" collapsed="false">
      <c r="A35" s="65"/>
      <c r="B35" s="36" t="s">
        <v>141</v>
      </c>
      <c r="C35" s="19" t="n">
        <f aca="false">Heizkosten!C11</f>
        <v>1050</v>
      </c>
      <c r="D35" s="66" t="n">
        <f aca="false">INDEX(Stammdaten!J13:J112,C$3)</f>
        <v>0.276595744680851</v>
      </c>
      <c r="E35" s="19" t="n">
        <f aca="false">IF(D35="","",C35*D35)</f>
        <v>290.425531914894</v>
      </c>
    </row>
    <row r="36" customFormat="false" ht="15" hidden="false" customHeight="false" outlineLevel="0" collapsed="false">
      <c r="A36" s="65"/>
      <c r="B36" s="36" t="s">
        <v>142</v>
      </c>
      <c r="C36" s="19" t="n">
        <f aca="false">Heizkosten!C12</f>
        <v>2450</v>
      </c>
      <c r="D36" s="66" t="n">
        <f aca="false">IF(Stammdaten!F$113=0,"",INDEX(Stammdaten!F13:F112,C$3)/Stammdaten!F$113)</f>
        <v>0.267857142857143</v>
      </c>
      <c r="E36" s="19" t="n">
        <f aca="false">IF(D36="","",C36*D36)</f>
        <v>656.25</v>
      </c>
    </row>
    <row r="37" customFormat="false" ht="15" hidden="false" customHeight="false" outlineLevel="0" collapsed="false">
      <c r="A37" s="65"/>
      <c r="B37" s="36" t="s">
        <v>143</v>
      </c>
      <c r="C37" s="19" t="n">
        <f aca="false">Heizkosten!C13</f>
        <v>240</v>
      </c>
      <c r="D37" s="66" t="n">
        <f aca="false">INDEX(Stammdaten!J13:J112,C$3)</f>
        <v>0.276595744680851</v>
      </c>
      <c r="E37" s="19" t="n">
        <f aca="false">IF(D37="","",C37*D37)</f>
        <v>66.3829787234043</v>
      </c>
    </row>
    <row r="38" customFormat="false" ht="15" hidden="false" customHeight="false" outlineLevel="0" collapsed="false">
      <c r="A38" s="65"/>
      <c r="B38" s="36" t="s">
        <v>144</v>
      </c>
      <c r="C38" s="19" t="n">
        <f aca="false">Heizkosten!C14</f>
        <v>560</v>
      </c>
      <c r="D38" s="66" t="n">
        <f aca="false">IF(Stammdaten!G$113=0,"",INDEX(Stammdaten!G13:G112,C$3)/Stammdaten!G$113)</f>
        <v>0.25</v>
      </c>
      <c r="E38" s="19" t="n">
        <f aca="false">IF(D38="","",C38*D38)</f>
        <v>140</v>
      </c>
    </row>
    <row r="39" customFormat="false" ht="15" hidden="false" customHeight="false" outlineLevel="0" collapsed="false">
      <c r="A39" s="61" t="s">
        <v>145</v>
      </c>
      <c r="B39" s="61"/>
      <c r="C39" s="62"/>
      <c r="D39" s="62"/>
      <c r="E39" s="63" t="n">
        <f aca="false">SUM(E35:E38)</f>
        <v>1153.0585106383</v>
      </c>
    </row>
    <row r="41" customFormat="false" ht="16.15" hidden="false" customHeight="false" outlineLevel="0" collapsed="false">
      <c r="A41" s="10" t="s">
        <v>146</v>
      </c>
      <c r="B41" s="10"/>
      <c r="C41" s="10"/>
      <c r="D41" s="10"/>
      <c r="E41" s="10"/>
    </row>
    <row r="42" customFormat="false" ht="15" hidden="false" customHeight="false" outlineLevel="0" collapsed="false">
      <c r="A42" s="67" t="s">
        <v>147</v>
      </c>
      <c r="B42" s="67"/>
      <c r="C42" s="67"/>
      <c r="D42" s="67"/>
      <c r="E42" s="47" t="n">
        <f aca="false">E31</f>
        <v>1832.17831813576</v>
      </c>
    </row>
    <row r="43" customFormat="false" ht="15" hidden="false" customHeight="false" outlineLevel="0" collapsed="false">
      <c r="A43" s="67" t="s">
        <v>148</v>
      </c>
      <c r="B43" s="67"/>
      <c r="C43" s="67"/>
      <c r="D43" s="67"/>
      <c r="E43" s="47" t="n">
        <f aca="false">E39</f>
        <v>1153.0585106383</v>
      </c>
    </row>
    <row r="44" customFormat="false" ht="15" hidden="false" customHeight="false" outlineLevel="0" collapsed="false">
      <c r="A44" s="67" t="s">
        <v>149</v>
      </c>
      <c r="B44" s="67"/>
      <c r="C44" s="67"/>
      <c r="D44" s="67"/>
      <c r="E44" s="68" t="n">
        <f aca="false">E42+E43</f>
        <v>2985.23682877406</v>
      </c>
    </row>
    <row r="45" customFormat="false" ht="15" hidden="false" customHeight="false" outlineLevel="0" collapsed="false">
      <c r="A45" s="69" t="s">
        <v>150</v>
      </c>
      <c r="B45" s="69"/>
      <c r="C45" s="69"/>
      <c r="D45" s="69"/>
      <c r="E45" s="47" t="n">
        <f aca="false">INDEX(Stammdaten!I13:I112,C$3)</f>
        <v>2160</v>
      </c>
    </row>
    <row r="47" customFormat="false" ht="39.75" hidden="false" customHeight="true" outlineLevel="0" collapsed="false">
      <c r="A47" s="70" t="s">
        <v>151</v>
      </c>
      <c r="B47" s="70"/>
      <c r="C47" s="70"/>
      <c r="D47" s="70"/>
      <c r="E47" s="71" t="n">
        <f aca="false">E44-E45</f>
        <v>825.236828774063</v>
      </c>
    </row>
    <row r="48" customFormat="false" ht="15" hidden="false" customHeight="false" outlineLevel="0" collapsed="false">
      <c r="A48" s="72"/>
      <c r="B48" s="72"/>
      <c r="C48" s="72"/>
      <c r="D48" s="72"/>
      <c r="E48" s="3" t="str">
        <f aca="false">IF(E47&gt;0,"Der Mieter muss "&amp;TEXT(E47,"#.##0,00 €")&amp;" nachzahlen.",IF(E47&lt;0,"Der Mieter erhält "&amp;TEXT(ABS(E47),"#.##0,00 €")&amp;" Guthaben zurück.","Abrechnung ausgeglichen."))</f>
        <v>Der Mieter muss 825.23683 € nachzahlen.</v>
      </c>
    </row>
    <row r="51" customFormat="false" ht="15" hidden="false" customHeight="false" outlineLevel="0" collapsed="false">
      <c r="A51" s="30" t="s">
        <v>152</v>
      </c>
      <c r="B51" s="30"/>
      <c r="C51" s="30"/>
      <c r="D51" s="30"/>
      <c r="E51" s="30"/>
    </row>
  </sheetData>
  <mergeCells count="23">
    <mergeCell ref="A1:E1"/>
    <mergeCell ref="A3:B3"/>
    <mergeCell ref="A5:E5"/>
    <mergeCell ref="A6:B6"/>
    <mergeCell ref="C6:E6"/>
    <mergeCell ref="A7:B7"/>
    <mergeCell ref="C7:E7"/>
    <mergeCell ref="A8:B8"/>
    <mergeCell ref="C8:E8"/>
    <mergeCell ref="A9:B9"/>
    <mergeCell ref="C9:E9"/>
    <mergeCell ref="A11:E11"/>
    <mergeCell ref="A31:B31"/>
    <mergeCell ref="A33:E33"/>
    <mergeCell ref="A39:B39"/>
    <mergeCell ref="A41:E41"/>
    <mergeCell ref="A42:D42"/>
    <mergeCell ref="A43:D43"/>
    <mergeCell ref="A44:D44"/>
    <mergeCell ref="A45:D45"/>
    <mergeCell ref="A47:D47"/>
    <mergeCell ref="A48:D48"/>
    <mergeCell ref="A51:E51"/>
  </mergeCells>
  <conditionalFormatting sqref="E47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2026-02-12T22:37:16Z</dcterms:created>
  <dc:creator>openpyxl</dc:creator>
  <dc:description/>
  <dc:language>en-US</dc:language>
  <cp:lastModifiedBy/>
  <dcterms:modified xsi:type="dcterms:W3CDTF">2026-02-12T22:37:17Z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